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4"/>
  </bookViews>
  <sheets>
    <sheet name="SC-P&amp;L" sheetId="1" r:id="rId1"/>
    <sheet name="SC-BSheet" sheetId="2" r:id="rId2"/>
    <sheet name="SC-CFStm" sheetId="3" r:id="rId3"/>
    <sheet name="SC-equity" sheetId="4" r:id="rId4"/>
    <sheet name="Announce'm note" sheetId="5" r:id="rId5"/>
  </sheets>
  <externalReferences>
    <externalReference r:id="rId8"/>
  </externalReferences>
  <definedNames>
    <definedName name="_Order1" hidden="1">255</definedName>
    <definedName name="_Order2" hidden="1">255</definedName>
    <definedName name="CONNOTE">#REF!</definedName>
    <definedName name="PCONNOTE">#REF!</definedName>
    <definedName name="_xlnm.Print_Area" localSheetId="4">'Announce''m note'!$A$1:$H$199</definedName>
    <definedName name="_xlnm.Print_Area" localSheetId="1">'SC-BSheet'!$A$1:$G$68</definedName>
    <definedName name="_xlnm.Print_Area" localSheetId="2">'SC-CFStm'!$A$1:$F$57</definedName>
    <definedName name="_xlnm.Print_Area" localSheetId="3">'SC-equity'!$B$1:$L$32</definedName>
    <definedName name="_xlnm.Print_Area" localSheetId="0">'SC-P&amp;L'!$B$1:$I$49</definedName>
    <definedName name="_xlnm.Print_Titles" localSheetId="4">'Announce''m note'!$1:$4</definedName>
    <definedName name="_xlnm.Print_Titles" localSheetId="0">'SC-P&amp;L'!$1:$12</definedName>
  </definedNames>
  <calcPr fullCalcOnLoad="1"/>
</workbook>
</file>

<file path=xl/sharedStrings.xml><?xml version="1.0" encoding="utf-8"?>
<sst xmlns="http://schemas.openxmlformats.org/spreadsheetml/2006/main" count="355" uniqueCount="267">
  <si>
    <t>U-WOOD HOLDINGS BERHAD</t>
  </si>
  <si>
    <t>Co. No. 242896-A</t>
  </si>
  <si>
    <t>CONDENSED CONSOLIDATED INCOME STATEMENT</t>
  </si>
  <si>
    <t>INDIVIDUAL QUARTER</t>
  </si>
  <si>
    <t>CUMULATIVE QUARTER</t>
  </si>
  <si>
    <t>CURRENT</t>
  </si>
  <si>
    <t>PRECEDING YEAR</t>
  </si>
  <si>
    <t>YEAR</t>
  </si>
  <si>
    <t>CORRESPONDING</t>
  </si>
  <si>
    <t>QUARTER</t>
  </si>
  <si>
    <t>TO DATE</t>
  </si>
  <si>
    <t>PERIOD</t>
  </si>
  <si>
    <t>@31/5/02</t>
  </si>
  <si>
    <t>RM'000</t>
  </si>
  <si>
    <t xml:space="preserve">Revenue </t>
  </si>
  <si>
    <t>Cost of sales</t>
  </si>
  <si>
    <t>Gross profit</t>
  </si>
  <si>
    <t xml:space="preserve">Operating Expenses excluding Finance cost, Tax </t>
  </si>
  <si>
    <t>and Impairment of Goodwill</t>
  </si>
  <si>
    <t>Impairment of Goodwill</t>
  </si>
  <si>
    <t xml:space="preserve">Other Operating Income </t>
  </si>
  <si>
    <t>(Loss) / Profit from Operations</t>
  </si>
  <si>
    <t>Finance cost</t>
  </si>
  <si>
    <t>Loss Before Tax</t>
  </si>
  <si>
    <t>Taxation</t>
  </si>
  <si>
    <t>Net Loss for the period</t>
  </si>
  <si>
    <t>Loss per share :</t>
  </si>
  <si>
    <t>a)</t>
  </si>
  <si>
    <t xml:space="preserve">Basic (based on 142,000,000 ordinary shares)(sen) </t>
  </si>
  <si>
    <t>b)</t>
  </si>
  <si>
    <t>Fully diluted(based on ordinary shares)(sen)</t>
  </si>
  <si>
    <t>-N/A-</t>
  </si>
  <si>
    <t>(The Condensed Consolidated Income Statements should be read in conjunction with the Annual Financial Report for the year ended 31 May 2002)</t>
  </si>
  <si>
    <t>CONDENSED CONSOLIDATED BALANCE SHEET</t>
  </si>
  <si>
    <t>AS AT</t>
  </si>
  <si>
    <t>ANNUAL</t>
  </si>
  <si>
    <t>check</t>
  </si>
  <si>
    <t>END OF</t>
  </si>
  <si>
    <t>FINANCIAL</t>
  </si>
  <si>
    <t xml:space="preserve">REPORT FOR </t>
  </si>
  <si>
    <t>YEAR ENDED</t>
  </si>
  <si>
    <t>31/05/02</t>
  </si>
  <si>
    <t>(Audited)</t>
  </si>
  <si>
    <t>Property, Plant and equipment</t>
  </si>
  <si>
    <t>Land held for development</t>
  </si>
  <si>
    <t>Goodwill on consolidation</t>
  </si>
  <si>
    <t>Current Assets</t>
  </si>
  <si>
    <t>Development Properties</t>
  </si>
  <si>
    <t>Contract cost</t>
  </si>
  <si>
    <t>Inventories</t>
  </si>
  <si>
    <t>Trade receivables</t>
  </si>
  <si>
    <t>Other receivables, Deposits and Prepayments</t>
  </si>
  <si>
    <t xml:space="preserve">Fixed Deposits </t>
  </si>
  <si>
    <t>Cash and bank balances</t>
  </si>
  <si>
    <t>Current Liabilities</t>
  </si>
  <si>
    <t>Trade payables</t>
  </si>
  <si>
    <t>Other payables and accruals</t>
  </si>
  <si>
    <t>Amout due to the directors</t>
  </si>
  <si>
    <t>Hire purchase creditors</t>
  </si>
  <si>
    <t>Short Term borrowings (secured)</t>
  </si>
  <si>
    <t>Provision for Taxation</t>
  </si>
  <si>
    <t xml:space="preserve">Net Current Liabilities </t>
  </si>
  <si>
    <t>Share capital</t>
  </si>
  <si>
    <t>Reserves</t>
  </si>
  <si>
    <t>Share Premium</t>
  </si>
  <si>
    <t>Revaluation Reserves</t>
  </si>
  <si>
    <t>Accumulated losses</t>
  </si>
  <si>
    <t>Shareholders' Fund</t>
  </si>
  <si>
    <t>Long term borrowings</t>
  </si>
  <si>
    <t>Long Term Creditor</t>
  </si>
  <si>
    <t>Hire Purchase Creditors</t>
  </si>
  <si>
    <t>Deferred Taxation</t>
  </si>
  <si>
    <t>Net tangible assets per share (RM)</t>
  </si>
  <si>
    <t>Net tangible assets (RM'000)</t>
  </si>
  <si>
    <t>(The Condensed Consolidated Balance Sheets should be read in conjunction with the Annual Financial Report for the year ended 31 May 2002)</t>
  </si>
  <si>
    <t>CONDENSED CONSOLIDATED STATEMENT OF CHANGES IN EQUITY</t>
  </si>
  <si>
    <t>Non-distributable</t>
  </si>
  <si>
    <t>Distributable</t>
  </si>
  <si>
    <t>Property</t>
  </si>
  <si>
    <t>Share</t>
  </si>
  <si>
    <t>Revaluation</t>
  </si>
  <si>
    <t>Accumulated</t>
  </si>
  <si>
    <t>Note</t>
  </si>
  <si>
    <t xml:space="preserve"> capital</t>
  </si>
  <si>
    <t xml:space="preserve"> premium</t>
  </si>
  <si>
    <t>Surplus</t>
  </si>
  <si>
    <t>losses</t>
  </si>
  <si>
    <t>Total</t>
  </si>
  <si>
    <t>Year ended 31 May 2003</t>
  </si>
  <si>
    <t>Balance as at 1 June 2002</t>
  </si>
  <si>
    <t>Movement during the year</t>
  </si>
  <si>
    <t>Balance as at 31 May 2003</t>
  </si>
  <si>
    <t>(The Condensed Consolidated Statement of Changes in Equity should be read in conjunction with the Annual Financial Report for the year ended 31 May 2002)</t>
  </si>
  <si>
    <t>CONDENSED CONSOLIDATED CASH FLOW STATEMENT</t>
  </si>
  <si>
    <t xml:space="preserve"> </t>
  </si>
  <si>
    <t>CASH FLOWS FROM OPERATING ACTIVITIES</t>
  </si>
  <si>
    <t>Cash receipts from customers</t>
  </si>
  <si>
    <t>Cash paid to suppliers and employees</t>
  </si>
  <si>
    <t>Cash used in operations</t>
  </si>
  <si>
    <t>Other income received</t>
  </si>
  <si>
    <t>Tax paid</t>
  </si>
  <si>
    <t>Management fee received</t>
  </si>
  <si>
    <t>Deposits paid</t>
  </si>
  <si>
    <t>Deposits received</t>
  </si>
  <si>
    <t>Interest (paid) / received</t>
  </si>
  <si>
    <t>Net cash used in operating activities</t>
  </si>
  <si>
    <t>CASH FLOWS FROM INVESTING ACTIVITIES</t>
  </si>
  <si>
    <t>Purchase of property, plant and equipment</t>
  </si>
  <si>
    <t>Advances to staffs</t>
  </si>
  <si>
    <t>Compensation received from insurer</t>
  </si>
  <si>
    <t>Proceeds from disposal of property, plant &amp; equipment</t>
  </si>
  <si>
    <t>Net cash (used in)/generated from investing activities</t>
  </si>
  <si>
    <t>CASH FLOWS FROM FINANCING ACTIVITIES</t>
  </si>
  <si>
    <t xml:space="preserve">Issuance expense on Redeemable Secured Loan Stock paid </t>
  </si>
  <si>
    <t>Repayment of hire-purcahse creditors</t>
  </si>
  <si>
    <t>Hire purchase interest paid</t>
  </si>
  <si>
    <t>Proceeds from bank borrowings</t>
  </si>
  <si>
    <t>Repayment of term loans</t>
  </si>
  <si>
    <t>Term loans interest paid</t>
  </si>
  <si>
    <t>RSLS interest paid</t>
  </si>
  <si>
    <t>Advances from other payables</t>
  </si>
  <si>
    <t>Net cash flow generated from financing activities</t>
  </si>
  <si>
    <t>NET INCREASE IN CASH AND CASH EQUIVALENTS</t>
  </si>
  <si>
    <t>CASH AND CASH EQUIVALENTS AT BEGINNING OF FINANCIAL YEAR</t>
  </si>
  <si>
    <t>CASH AND CASH EQUIVALENTS AT END OF FINANCIAL YEAR</t>
  </si>
  <si>
    <t>(The Condensed Consolidated Cash Flow Statement should be read in conjunction with the Annual Financial Report for the year ended 31 May 2002)</t>
  </si>
  <si>
    <t>Represented by</t>
  </si>
  <si>
    <t>Fixed deposits</t>
  </si>
  <si>
    <t>Bank overdrafts</t>
  </si>
  <si>
    <t>FOR THE YEAR ENDED 31 MAY 2003</t>
  </si>
  <si>
    <t>@31/5/03</t>
  </si>
  <si>
    <t xml:space="preserve">U - WOOD HOLDINGS BERHAD </t>
  </si>
  <si>
    <t>QUARTERLY REPORT</t>
  </si>
  <si>
    <t>4TH QUARTER AS AT 31 MAY 2003</t>
  </si>
  <si>
    <t>A</t>
  </si>
  <si>
    <t>SELECTED EXPLANATORY NOTES PURSUANT TO PARA. 16 OF MASB 26 "INTERIM FINANCIAL REPORTING"</t>
  </si>
  <si>
    <t>A1</t>
  </si>
  <si>
    <t>Accounting Policies</t>
  </si>
  <si>
    <t>The quarterly financial statements have been prepared using the same accounting policies and method of computation as compared with the most recent annual financial statements for the year ended 31 May 2002.</t>
  </si>
  <si>
    <t>A2</t>
  </si>
  <si>
    <t>Qualification of financial statements</t>
  </si>
  <si>
    <t>There was no audit qualification in the audit report of the Group's financial statements for the year ended 31 May 2002.</t>
  </si>
  <si>
    <t>A3</t>
  </si>
  <si>
    <t>Seasonal or cyclical factors</t>
  </si>
  <si>
    <t>The business of the Group is not subject to seasonal or cyclical fluctuation.</t>
  </si>
  <si>
    <t>A4</t>
  </si>
  <si>
    <t>Items of unusual nature and amount</t>
  </si>
  <si>
    <t>There was no item affecting the assets, liabilities, equity, net income or cash flows of the Group that are unusual because of their nature, size or incidence during the current quarter under review.</t>
  </si>
  <si>
    <t>A5</t>
  </si>
  <si>
    <t>Changes in estimates</t>
  </si>
  <si>
    <t>There were no significant changes in estimates of amounts reported in prior interim periods of the current financial year or prior financial years, that have a material effect in the current quarter.</t>
  </si>
  <si>
    <t>A6</t>
  </si>
  <si>
    <t>Changes in Debts and Equity Securities</t>
  </si>
  <si>
    <t>A7</t>
  </si>
  <si>
    <t>Dividend paid</t>
  </si>
  <si>
    <t>There were no dividend paid during the current quarter under review.</t>
  </si>
  <si>
    <t>A8</t>
  </si>
  <si>
    <t>Segmental Reporting</t>
  </si>
  <si>
    <t xml:space="preserve">The segmental information of the Group analysed by activities is as follows:  - </t>
  </si>
  <si>
    <t>Plywood manufacturing and trading</t>
  </si>
  <si>
    <t>Investment holding</t>
  </si>
  <si>
    <t>Property Development</t>
  </si>
  <si>
    <t>Others-Dormant</t>
  </si>
  <si>
    <t>Consolidated</t>
  </si>
  <si>
    <t>Year ended 31/5/03</t>
  </si>
  <si>
    <t>RM’000</t>
  </si>
  <si>
    <t>REVENUE</t>
  </si>
  <si>
    <t>External sales</t>
  </si>
  <si>
    <t>Inter-segment sales</t>
  </si>
  <si>
    <t>Total revenue</t>
  </si>
  <si>
    <t>RESULT</t>
  </si>
  <si>
    <t>Segment result</t>
  </si>
  <si>
    <t>Impairment of Investment / Goodwill</t>
  </si>
  <si>
    <t>Interest income</t>
  </si>
  <si>
    <t>Segmental reporting by geographical area is not presented as the Group's activities are predominantly in Malaysia.</t>
  </si>
  <si>
    <t>A9</t>
  </si>
  <si>
    <t>Valuation of property, plant and equipment</t>
  </si>
  <si>
    <t>Subsequent to the financial year ended 31 May 2002, there were no changes to the valuation of property, plant and equipment as stated in the financial statements for the year ended 31 May 2002.</t>
  </si>
  <si>
    <t>A10</t>
  </si>
  <si>
    <t>Material events subsequent to the end of the period</t>
  </si>
  <si>
    <t>There is no material events subsequent to the end of the current quarter under review.</t>
  </si>
  <si>
    <t>A11</t>
  </si>
  <si>
    <t>Changes in the composition of the Group</t>
  </si>
  <si>
    <t>There is no changes in the composition of the Group for the current quarter under review.</t>
  </si>
  <si>
    <t>A12</t>
  </si>
  <si>
    <t>Contingent Liabilities and Contingent Assets</t>
  </si>
  <si>
    <t>The Group has the following contingent liability as at 31 May 2003:-</t>
  </si>
  <si>
    <t>.</t>
  </si>
  <si>
    <t xml:space="preserve">Balance of potential claims for liquidated ascertained damages </t>
  </si>
  <si>
    <t>No contingent asset has arisen since 31 May 2002.</t>
  </si>
  <si>
    <t>B</t>
  </si>
  <si>
    <t>ADDITIONAL INFORMATION AS REQUIRED BY THE KLSE LISTING REQUIREMENTS</t>
  </si>
  <si>
    <t xml:space="preserve"> (PART A OF APPENDIX 9B)</t>
  </si>
  <si>
    <t>B1</t>
  </si>
  <si>
    <t>(i)</t>
  </si>
  <si>
    <t>(ii)</t>
  </si>
  <si>
    <t>B2</t>
  </si>
  <si>
    <t>Taxation comprises of:</t>
  </si>
  <si>
    <t>Current Quarter</t>
  </si>
  <si>
    <t>Year to-date</t>
  </si>
  <si>
    <t>RM</t>
  </si>
  <si>
    <t xml:space="preserve">Provision of tax    </t>
  </si>
  <si>
    <t>Transfer to Deferred Taxation</t>
  </si>
  <si>
    <t>B3</t>
  </si>
  <si>
    <t>Profit on sale of unquoted Investments and/or Properties</t>
  </si>
  <si>
    <t>There is no sale of investments or properties for the current quarter under review.</t>
  </si>
  <si>
    <t>B4</t>
  </si>
  <si>
    <t>Quoted Securities</t>
  </si>
  <si>
    <t>There is no purchase and sale of quoted securities for the current quarter under review.</t>
  </si>
  <si>
    <t>There is no investment of quoted securities as at the end of the quarter under review.</t>
  </si>
  <si>
    <t>B5</t>
  </si>
  <si>
    <t>Status of Corporate Proposals</t>
  </si>
  <si>
    <t>There was no corporate proposal which has been announced but not completed as at the date of this quarterly report.</t>
  </si>
  <si>
    <t>B6</t>
  </si>
  <si>
    <t>Group Borrowings and Debt Securities</t>
  </si>
  <si>
    <t>The total Group borrowings as at the end of the current quarter are as follows:  -</t>
  </si>
  <si>
    <t>Type of Borrowings</t>
  </si>
  <si>
    <t>Secured</t>
  </si>
  <si>
    <t>Unsecured</t>
  </si>
  <si>
    <t>(RM’000)</t>
  </si>
  <si>
    <t xml:space="preserve">Short – Term </t>
  </si>
  <si>
    <t>Long  – Term</t>
  </si>
  <si>
    <t>Included in the long-term borrowings is Redeemable Secured Loan Stock ("RSLS") amounting to RM57,022,220.</t>
  </si>
  <si>
    <t>The Group has no borrowings and debt securities denominated in foreign currency.</t>
  </si>
  <si>
    <t>B7</t>
  </si>
  <si>
    <t>Off Balance Sheet Financial Instruments</t>
  </si>
  <si>
    <t>There are no financial instruments with off balance sheet risk as at the date of this quarterly report.</t>
  </si>
  <si>
    <t>B8</t>
  </si>
  <si>
    <t>Material Litigation</t>
  </si>
  <si>
    <t>There is no pending material litigation as at the date of this quarterly report.</t>
  </si>
  <si>
    <t>B9</t>
  </si>
  <si>
    <t>Material Changes in the Quarterly Results compared to the results of the Preceding Quarter</t>
  </si>
  <si>
    <t>B10</t>
  </si>
  <si>
    <t>Review of the Performance of the Company and its Principal Subsidiaries</t>
  </si>
  <si>
    <t>B11</t>
  </si>
  <si>
    <t>Prospect</t>
  </si>
  <si>
    <t>B12</t>
  </si>
  <si>
    <t>Comparison of profit forecast</t>
  </si>
  <si>
    <t>Not applicable for the current quarter under review.</t>
  </si>
  <si>
    <t>B13</t>
  </si>
  <si>
    <t>Dividend</t>
  </si>
  <si>
    <t>No dividend has been proposed or declared for the current quarter under review.</t>
  </si>
  <si>
    <t>B14</t>
  </si>
  <si>
    <t>Earnings per share ('EPS')</t>
  </si>
  <si>
    <t>Numerator</t>
  </si>
  <si>
    <t>Group's profit after tax &amp; minority interest used as numerator in the calculation of basic and diluted EPS</t>
  </si>
  <si>
    <t>Denominator</t>
  </si>
  <si>
    <t xml:space="preserve">Weighted average number of ordinary shares used as denominator in the </t>
  </si>
  <si>
    <t>Calculation of basic EPS</t>
  </si>
  <si>
    <t>Adjustment for shares options</t>
  </si>
  <si>
    <t>Weighted average number of ordinary shares for diluted EPS</t>
  </si>
  <si>
    <t>Earnings per share :</t>
  </si>
  <si>
    <t xml:space="preserve">Basic (sen) </t>
  </si>
  <si>
    <t>Fully diluted (sen)</t>
  </si>
  <si>
    <t>This unaudited quarterly report is prepared in accordance with MASB 26 "Interim Financial Reporting" and paragraph 9.22 of the Kuala Lumpur Stock Exchange's ('KLSE') Listing Requirements, and should be read in conjunction with the Group's financial statements for the year ended 31 May 2002.</t>
  </si>
  <si>
    <t>Other than the 513,000 new ordinary shares of RM1.00 each issued at an issue price of RM1.00 per share during June 2003 to July 2003 pursuant to U-Wood Holdings Berhad Employees' Share Option Scheme ("ESOS"), there were no issuances, cancellations, repurchases, resale and repayments of debt and equity securities during the current quarter and year to-date.</t>
  </si>
  <si>
    <t>In compliance with MASB 23 "Accounting for Impairment of Assets", an impairment of goodwill amounting to RM43,808,000 is being recognised in the Income Statement. It represents recognition of impairment loss on the investment in certain wholly owned subsidiaries, as a result of lower estimated realisable value of their development properties as compared to the carrying value of these development properties, in view of poor property market outlook.</t>
  </si>
  <si>
    <t>There is a tax charge for the Group despite having a loss before taxation mainly owing to tax losses of certain subsidiary companies which are not allowable for set-off against the taxable profits of other subsidiary companies owing to non-availability of group tax relief.</t>
  </si>
  <si>
    <t>The Group recorded revenue of RM61,243,000 for the current quarter as compared to RM28,683,000 in the previous quarter. Correspondingly, the Group achieved a gross profit of RM9,834,000 for the current quarter as compared to RM6,669,000 in the previous quarter.</t>
  </si>
  <si>
    <t>Despite the improvement in revenue and the corresponding gross profit achieved, the Group reported a loss before taxation of RM35,327,000 for the current quarter as compared to a profit before taxation of RM538,000 in the previous quarter. This is mainly due to the impairment of goodwill amounting to RM43,808,000 being recognised in the Income Statement for the current quarter, as mentioned in Note no. (B1) above.</t>
  </si>
  <si>
    <t>The overall performance for the current quarter and current financial year under review was encouraging as the revenue had improved substantially by RM58,861,000 (in current quarter) and RM91,018,000 (in current financial year) as compared to the preceeding corresponding quarter and financial year respectively. Accordingly, the gross profit also improved by RM8,603,000 (in current quarter) and RM12,493,000 (in current financial year).</t>
  </si>
  <si>
    <t>Despite the overall improvement in revenue, the Group reported a loss before taxation of RM39,147,000 for the current financial year under review due to the recognition of impairment of goodwill amounting to RM43,808,000 as explained in Note no. (B1) and (B9) above.</t>
  </si>
  <si>
    <t>Infrastructure contribution</t>
  </si>
  <si>
    <t>Loss before taxation</t>
  </si>
  <si>
    <t>Loss after taxation</t>
  </si>
  <si>
    <t>The improvement in revenue and gross profit was attributable to the increase in progress billings from the Townhouses, Bungalows as well as Universiti Teknologi Mara hostel and academic block projects.</t>
  </si>
  <si>
    <t>The Directors are confident that the Group turnover for the subsequent quarters will improve further in view of additional billings expected to be generated from the Universiti Teknologi Mara hostel and academic block project, and the other existing projects in Bandar Puncak Perdana.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</si>
</sst>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_)"/>
    <numFmt numFmtId="166" formatCode="_(* #,##0.0_);_(* \(#,##0.0\);_(* &quot;-&quot;??_);_(@_)"/>
    <numFmt numFmtId="167" formatCode="_(* #,##0_);_(* \(#,##0\);_(* &quot;-&quot;??_);_(@_)"/>
    <numFmt numFmtId="168" formatCode="_(* #,##0.000_);_(* \(#,##0.000\);_(* &quot;-&quot;??_);_(@_)"/>
    <numFmt numFmtId="169" formatCode="_-* #,##0.00_-;\-* #,##0.00_-;_-* &quot;-&quot;??_-;_-@_-"/>
  </numFmts>
  <fonts count="20">
    <font>
      <sz val="12"/>
      <name val="Arial"/>
      <family val="0"/>
    </font>
    <font>
      <sz val="10"/>
      <name val="Arial"/>
      <family val="0"/>
    </font>
    <font>
      <u val="single"/>
      <sz val="12"/>
      <color indexed="36"/>
      <name val="Arial"/>
      <family val="0"/>
    </font>
    <font>
      <u val="single"/>
      <sz val="12"/>
      <color indexed="12"/>
      <name val="Arial"/>
      <family val="0"/>
    </font>
    <font>
      <sz val="10"/>
      <name val="Tahoma"/>
      <family val="2"/>
    </font>
    <font>
      <b/>
      <sz val="14"/>
      <name val="Tahoma"/>
      <family val="2"/>
    </font>
    <font>
      <sz val="14"/>
      <name val="Tahoma"/>
      <family val="2"/>
    </font>
    <font>
      <b/>
      <u val="single"/>
      <sz val="10"/>
      <name val="Tahoma"/>
      <family val="2"/>
    </font>
    <font>
      <b/>
      <sz val="10"/>
      <name val="Tahoma"/>
      <family val="2"/>
    </font>
    <font>
      <i/>
      <sz val="10"/>
      <name val="Tahoma"/>
      <family val="2"/>
    </font>
    <font>
      <b/>
      <sz val="10"/>
      <name val="Arial"/>
      <family val="2"/>
    </font>
    <font>
      <b/>
      <sz val="12"/>
      <name val="Tahoma"/>
      <family val="2"/>
    </font>
    <font>
      <sz val="8"/>
      <name val="Tahoma"/>
      <family val="2"/>
    </font>
    <font>
      <sz val="12"/>
      <name val="Tahoma"/>
      <family val="2"/>
    </font>
    <font>
      <b/>
      <sz val="16"/>
      <name val="Tahoma"/>
      <family val="2"/>
    </font>
    <font>
      <b/>
      <sz val="8"/>
      <name val="Tahoma"/>
      <family val="2"/>
    </font>
    <font>
      <sz val="9"/>
      <name val="Tahoma"/>
      <family val="2"/>
    </font>
    <font>
      <b/>
      <u val="single"/>
      <sz val="8"/>
      <name val="Tahoma"/>
      <family val="2"/>
    </font>
    <font>
      <u val="single"/>
      <sz val="8"/>
      <name val="Tahoma"/>
      <family val="2"/>
    </font>
    <font>
      <b/>
      <sz val="9"/>
      <name val="Tahoma"/>
      <family val="2"/>
    </font>
  </fonts>
  <fills count="2">
    <fill>
      <patternFill/>
    </fill>
    <fill>
      <patternFill patternType="gray125"/>
    </fill>
  </fills>
  <borders count="13">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cellStyleXfs>
  <cellXfs count="166">
    <xf numFmtId="164" fontId="0" fillId="0" borderId="0" xfId="0" applyAlignment="1">
      <alignment/>
    </xf>
    <xf numFmtId="167" fontId="4" fillId="0" borderId="0" xfId="15" applyNumberFormat="1" applyFont="1" applyAlignment="1">
      <alignment/>
    </xf>
    <xf numFmtId="167" fontId="5" fillId="0" borderId="0" xfId="15" applyNumberFormat="1" applyFont="1" applyAlignment="1">
      <alignment/>
    </xf>
    <xf numFmtId="167" fontId="6" fillId="0" borderId="0" xfId="15" applyNumberFormat="1" applyFont="1" applyAlignment="1">
      <alignment/>
    </xf>
    <xf numFmtId="167" fontId="4" fillId="0" borderId="0" xfId="15" applyNumberFormat="1" applyFont="1" applyAlignment="1">
      <alignment horizontal="center"/>
    </xf>
    <xf numFmtId="167" fontId="8" fillId="0" borderId="0" xfId="15" applyNumberFormat="1" applyFont="1" applyAlignment="1">
      <alignment horizontal="center"/>
    </xf>
    <xf numFmtId="167" fontId="8" fillId="0" borderId="0" xfId="15" applyNumberFormat="1" applyFont="1" applyAlignment="1" quotePrefix="1">
      <alignment horizontal="center"/>
    </xf>
    <xf numFmtId="167" fontId="9" fillId="0" borderId="0" xfId="15" applyNumberFormat="1" applyFont="1" applyAlignment="1">
      <alignment/>
    </xf>
    <xf numFmtId="167" fontId="4" fillId="0" borderId="1" xfId="15" applyNumberFormat="1" applyFont="1" applyBorder="1" applyAlignment="1">
      <alignment/>
    </xf>
    <xf numFmtId="167" fontId="4" fillId="0" borderId="2" xfId="15" applyNumberFormat="1" applyFont="1" applyBorder="1" applyAlignment="1">
      <alignment/>
    </xf>
    <xf numFmtId="43" fontId="4" fillId="0" borderId="0" xfId="15" applyNumberFormat="1" applyFont="1" applyAlignment="1">
      <alignment/>
    </xf>
    <xf numFmtId="43" fontId="4" fillId="0" borderId="0" xfId="15" applyNumberFormat="1" applyFont="1" applyAlignment="1" quotePrefix="1">
      <alignment horizontal="right"/>
    </xf>
    <xf numFmtId="166" fontId="4" fillId="0" borderId="0" xfId="15" applyNumberFormat="1" applyFont="1" applyAlignment="1">
      <alignment/>
    </xf>
    <xf numFmtId="167" fontId="8" fillId="0" borderId="0" xfId="15" applyNumberFormat="1" applyFont="1" applyAlignment="1">
      <alignment/>
    </xf>
    <xf numFmtId="167" fontId="11" fillId="0" borderId="0" xfId="15" applyNumberFormat="1" applyFont="1" applyAlignment="1">
      <alignment/>
    </xf>
    <xf numFmtId="0" fontId="4" fillId="0" borderId="0" xfId="21" applyFont="1">
      <alignment/>
      <protection/>
    </xf>
    <xf numFmtId="0" fontId="11" fillId="0" borderId="0" xfId="21" applyFont="1">
      <alignment/>
      <protection/>
    </xf>
    <xf numFmtId="0" fontId="4" fillId="0" borderId="0" xfId="21" applyFont="1" applyBorder="1">
      <alignment/>
      <protection/>
    </xf>
    <xf numFmtId="0" fontId="12" fillId="0" borderId="0" xfId="21" applyFont="1">
      <alignment/>
      <protection/>
    </xf>
    <xf numFmtId="0" fontId="12" fillId="0" borderId="0" xfId="21" applyFont="1" applyBorder="1">
      <alignment/>
      <protection/>
    </xf>
    <xf numFmtId="0" fontId="8" fillId="0" borderId="0" xfId="21" applyFont="1" applyAlignment="1">
      <alignment horizontal="center"/>
      <protection/>
    </xf>
    <xf numFmtId="0" fontId="8" fillId="0" borderId="0" xfId="21" applyFont="1" applyBorder="1" applyAlignment="1">
      <alignment horizontal="center"/>
      <protection/>
    </xf>
    <xf numFmtId="14" fontId="4" fillId="0" borderId="0" xfId="21" applyNumberFormat="1" applyFont="1">
      <alignment/>
      <protection/>
    </xf>
    <xf numFmtId="14" fontId="8" fillId="0" borderId="0" xfId="21" applyNumberFormat="1" applyFont="1" applyAlignment="1" quotePrefix="1">
      <alignment horizontal="center"/>
      <protection/>
    </xf>
    <xf numFmtId="14" fontId="8" fillId="0" borderId="0" xfId="21" applyNumberFormat="1" applyFont="1" applyBorder="1" applyAlignment="1" quotePrefix="1">
      <alignment horizontal="center"/>
      <protection/>
    </xf>
    <xf numFmtId="14" fontId="8" fillId="0" borderId="0" xfId="21" applyNumberFormat="1" applyFont="1" applyAlignment="1">
      <alignment horizontal="center"/>
      <protection/>
    </xf>
    <xf numFmtId="37" fontId="8" fillId="0" borderId="0" xfId="21" applyNumberFormat="1" applyFont="1" applyAlignment="1">
      <alignment horizontal="center"/>
      <protection/>
    </xf>
    <xf numFmtId="38" fontId="4" fillId="0" borderId="0" xfId="21" applyNumberFormat="1" applyFont="1">
      <alignment/>
      <protection/>
    </xf>
    <xf numFmtId="38" fontId="4" fillId="0" borderId="0" xfId="21" applyNumberFormat="1" applyFont="1" applyBorder="1">
      <alignment/>
      <protection/>
    </xf>
    <xf numFmtId="38" fontId="4" fillId="0" borderId="0" xfId="21" applyNumberFormat="1" applyFont="1" applyAlignment="1">
      <alignment horizontal="right"/>
      <protection/>
    </xf>
    <xf numFmtId="0" fontId="8" fillId="0" borderId="0" xfId="21" applyFont="1">
      <alignment/>
      <protection/>
    </xf>
    <xf numFmtId="0" fontId="9" fillId="0" borderId="0" xfId="21" applyFont="1">
      <alignment/>
      <protection/>
    </xf>
    <xf numFmtId="0" fontId="9" fillId="0" borderId="0" xfId="21" applyFont="1" applyBorder="1" applyAlignment="1">
      <alignment horizontal="left"/>
      <protection/>
    </xf>
    <xf numFmtId="38" fontId="4" fillId="0" borderId="0" xfId="21" applyNumberFormat="1" applyFont="1" applyBorder="1" applyAlignment="1">
      <alignment horizontal="right"/>
      <protection/>
    </xf>
    <xf numFmtId="167" fontId="4" fillId="0" borderId="0" xfId="15" applyNumberFormat="1" applyFont="1" applyAlignment="1">
      <alignment horizontal="right"/>
    </xf>
    <xf numFmtId="38" fontId="4" fillId="0" borderId="1" xfId="21" applyNumberFormat="1" applyFont="1" applyBorder="1" applyAlignment="1">
      <alignment horizontal="right"/>
      <protection/>
    </xf>
    <xf numFmtId="38" fontId="4" fillId="0" borderId="3" xfId="21" applyNumberFormat="1" applyFont="1" applyBorder="1" applyAlignment="1">
      <alignment horizontal="right"/>
      <protection/>
    </xf>
    <xf numFmtId="0" fontId="9" fillId="0" borderId="0" xfId="21" applyFont="1" applyBorder="1">
      <alignment/>
      <protection/>
    </xf>
    <xf numFmtId="38" fontId="4" fillId="0" borderId="4" xfId="21" applyNumberFormat="1" applyFont="1" applyBorder="1">
      <alignment/>
      <protection/>
    </xf>
    <xf numFmtId="38" fontId="4" fillId="0" borderId="1" xfId="21" applyNumberFormat="1" applyFont="1" applyBorder="1">
      <alignment/>
      <protection/>
    </xf>
    <xf numFmtId="0" fontId="7" fillId="0" borderId="0" xfId="21" applyFont="1">
      <alignment/>
      <protection/>
    </xf>
    <xf numFmtId="168" fontId="4" fillId="0" borderId="0" xfId="15" applyNumberFormat="1" applyFont="1" applyAlignment="1">
      <alignment horizontal="center"/>
    </xf>
    <xf numFmtId="168" fontId="4" fillId="0" borderId="0" xfId="15" applyNumberFormat="1" applyFont="1" applyBorder="1" applyAlignment="1">
      <alignment horizontal="center"/>
    </xf>
    <xf numFmtId="40" fontId="4" fillId="0" borderId="0" xfId="21" applyNumberFormat="1" applyFont="1">
      <alignment/>
      <protection/>
    </xf>
    <xf numFmtId="40" fontId="4" fillId="0" borderId="0" xfId="21" applyNumberFormat="1" applyFont="1" applyBorder="1">
      <alignment/>
      <protection/>
    </xf>
    <xf numFmtId="40" fontId="4" fillId="0" borderId="0" xfId="21" applyNumberFormat="1" applyFont="1" applyAlignment="1">
      <alignment horizontal="right"/>
      <protection/>
    </xf>
    <xf numFmtId="168" fontId="4" fillId="0" borderId="0" xfId="15" applyNumberFormat="1" applyFont="1" applyAlignment="1">
      <alignment/>
    </xf>
    <xf numFmtId="37" fontId="4" fillId="0" borderId="0" xfId="21" applyNumberFormat="1" applyFont="1" applyBorder="1" applyAlignment="1">
      <alignment horizontal="right"/>
      <protection/>
    </xf>
    <xf numFmtId="168" fontId="4" fillId="0" borderId="0" xfId="15" applyNumberFormat="1" applyFont="1" applyBorder="1" applyAlignment="1">
      <alignment/>
    </xf>
    <xf numFmtId="39" fontId="4" fillId="0" borderId="0" xfId="21" applyNumberFormat="1" applyFont="1" applyBorder="1" applyAlignment="1">
      <alignment horizontal="right"/>
      <protection/>
    </xf>
    <xf numFmtId="0" fontId="4" fillId="0" borderId="0" xfId="21" applyFont="1" applyBorder="1" applyAlignment="1">
      <alignment horizontal="right"/>
      <protection/>
    </xf>
    <xf numFmtId="167" fontId="4" fillId="0" borderId="0" xfId="15" applyNumberFormat="1" applyFont="1" applyAlignment="1" quotePrefix="1">
      <alignment/>
    </xf>
    <xf numFmtId="167" fontId="4" fillId="0" borderId="0" xfId="15" applyNumberFormat="1" applyFont="1" applyAlignment="1" quotePrefix="1">
      <alignment horizontal="right"/>
    </xf>
    <xf numFmtId="167" fontId="4" fillId="0" borderId="1" xfId="15" applyNumberFormat="1" applyFont="1" applyBorder="1" applyAlignment="1" quotePrefix="1">
      <alignment/>
    </xf>
    <xf numFmtId="167" fontId="4" fillId="0" borderId="1" xfId="15" applyNumberFormat="1" applyFont="1" applyBorder="1" applyAlignment="1" quotePrefix="1">
      <alignment horizontal="right"/>
    </xf>
    <xf numFmtId="167" fontId="4" fillId="0" borderId="1" xfId="15" applyNumberFormat="1" applyFont="1" applyBorder="1" applyAlignment="1">
      <alignment horizontal="right"/>
    </xf>
    <xf numFmtId="166" fontId="4" fillId="0" borderId="0" xfId="15" applyNumberFormat="1" applyFont="1" applyAlignment="1">
      <alignment horizontal="right"/>
    </xf>
    <xf numFmtId="167" fontId="8" fillId="0" borderId="0" xfId="15" applyNumberFormat="1" applyFont="1" applyAlignment="1">
      <alignment horizontal="right"/>
    </xf>
    <xf numFmtId="0" fontId="13" fillId="0" borderId="0" xfId="23" applyFont="1">
      <alignment/>
      <protection/>
    </xf>
    <xf numFmtId="0" fontId="11" fillId="0" borderId="0" xfId="23" applyFont="1">
      <alignment/>
      <protection/>
    </xf>
    <xf numFmtId="0" fontId="4" fillId="0" borderId="0" xfId="23" applyFont="1">
      <alignment/>
      <protection/>
    </xf>
    <xf numFmtId="0" fontId="8" fillId="0" borderId="0" xfId="23" applyFont="1">
      <alignment/>
      <protection/>
    </xf>
    <xf numFmtId="0" fontId="8" fillId="0" borderId="1" xfId="23" applyFont="1" applyBorder="1" applyAlignment="1">
      <alignment horizontal="center"/>
      <protection/>
    </xf>
    <xf numFmtId="0" fontId="8" fillId="0" borderId="0" xfId="23" applyFont="1" applyAlignment="1">
      <alignment horizontal="center"/>
      <protection/>
    </xf>
    <xf numFmtId="0" fontId="4" fillId="0" borderId="0" xfId="23" applyFont="1" applyBorder="1" applyAlignment="1">
      <alignment horizontal="center"/>
      <protection/>
    </xf>
    <xf numFmtId="0" fontId="7" fillId="0" borderId="0" xfId="23" applyFont="1">
      <alignment/>
      <protection/>
    </xf>
    <xf numFmtId="167" fontId="4" fillId="0" borderId="4" xfId="15" applyNumberFormat="1" applyFont="1" applyBorder="1" applyAlignment="1">
      <alignment/>
    </xf>
    <xf numFmtId="167" fontId="4" fillId="0" borderId="0" xfId="15" applyNumberFormat="1" applyFont="1" applyBorder="1" applyAlignment="1">
      <alignment/>
    </xf>
    <xf numFmtId="0" fontId="4" fillId="0" borderId="0" xfId="23" applyFont="1" applyBorder="1">
      <alignment/>
      <protection/>
    </xf>
    <xf numFmtId="0" fontId="8" fillId="0" borderId="0" xfId="23" applyFont="1" applyBorder="1" quotePrefix="1">
      <alignment/>
      <protection/>
    </xf>
    <xf numFmtId="0" fontId="8" fillId="0" borderId="0" xfId="23" applyFont="1" applyBorder="1">
      <alignment/>
      <protection/>
    </xf>
    <xf numFmtId="167" fontId="14" fillId="0" borderId="0" xfId="15" applyNumberFormat="1" applyFont="1" applyAlignment="1">
      <alignment/>
    </xf>
    <xf numFmtId="167" fontId="12" fillId="0" borderId="0" xfId="15" applyNumberFormat="1" applyFont="1" applyAlignment="1">
      <alignment/>
    </xf>
    <xf numFmtId="0" fontId="4" fillId="0" borderId="0" xfId="22" applyFont="1">
      <alignment/>
      <protection/>
    </xf>
    <xf numFmtId="167" fontId="13" fillId="0" borderId="0" xfId="15" applyNumberFormat="1" applyFont="1" applyAlignment="1">
      <alignment/>
    </xf>
    <xf numFmtId="0" fontId="4" fillId="0" borderId="0" xfId="22" applyFont="1" applyAlignment="1">
      <alignment horizontal="right"/>
      <protection/>
    </xf>
    <xf numFmtId="0" fontId="8" fillId="0" borderId="0" xfId="22" applyFont="1">
      <alignment/>
      <protection/>
    </xf>
    <xf numFmtId="167" fontId="4" fillId="0" borderId="3" xfId="15" applyNumberFormat="1" applyFont="1" applyBorder="1" applyAlignment="1">
      <alignment horizontal="right"/>
    </xf>
    <xf numFmtId="167" fontId="4" fillId="0" borderId="4" xfId="15" applyNumberFormat="1" applyFont="1" applyBorder="1" applyAlignment="1">
      <alignment horizontal="right"/>
    </xf>
    <xf numFmtId="43" fontId="12" fillId="0" borderId="0" xfId="15" applyFont="1" applyAlignment="1">
      <alignment horizontal="right"/>
    </xf>
    <xf numFmtId="164" fontId="12" fillId="0" borderId="0" xfId="0" applyFont="1" applyAlignment="1">
      <alignment horizontal="justify" vertical="top" wrapText="1"/>
    </xf>
    <xf numFmtId="167" fontId="15" fillId="0" borderId="0" xfId="15" applyNumberFormat="1" applyFont="1" applyAlignment="1">
      <alignment/>
    </xf>
    <xf numFmtId="43" fontId="4" fillId="0" borderId="0" xfId="15" applyFont="1" applyAlignment="1">
      <alignment horizontal="right"/>
    </xf>
    <xf numFmtId="164" fontId="11" fillId="0" borderId="0" xfId="0" applyFont="1" applyAlignment="1">
      <alignment/>
    </xf>
    <xf numFmtId="164" fontId="12" fillId="0" borderId="0" xfId="0" applyFont="1" applyAlignment="1">
      <alignment/>
    </xf>
    <xf numFmtId="0" fontId="16" fillId="0" borderId="0" xfId="21" applyFont="1">
      <alignment/>
      <protection/>
    </xf>
    <xf numFmtId="164" fontId="15" fillId="0" borderId="0" xfId="0" applyFont="1" applyAlignment="1">
      <alignment/>
    </xf>
    <xf numFmtId="164" fontId="15" fillId="0" borderId="0" xfId="0" applyFont="1" applyAlignment="1">
      <alignment horizontal="left" vertical="top"/>
    </xf>
    <xf numFmtId="164" fontId="15" fillId="0" borderId="0" xfId="0" applyFont="1" applyAlignment="1">
      <alignment horizontal="justify" vertical="top" wrapText="1"/>
    </xf>
    <xf numFmtId="164" fontId="0" fillId="0" borderId="0" xfId="0" applyFont="1" applyAlignment="1">
      <alignment/>
    </xf>
    <xf numFmtId="164" fontId="12" fillId="0" borderId="0" xfId="0" applyFont="1" applyAlignment="1">
      <alignment horizontal="left" vertical="top" wrapText="1"/>
    </xf>
    <xf numFmtId="164" fontId="17" fillId="0" borderId="0" xfId="0" applyFont="1" applyAlignment="1">
      <alignment horizontal="left" vertical="top"/>
    </xf>
    <xf numFmtId="164" fontId="12" fillId="0" borderId="0" xfId="0" applyFont="1" applyAlignment="1">
      <alignment horizontal="center" vertical="top" wrapText="1"/>
    </xf>
    <xf numFmtId="164" fontId="15" fillId="0" borderId="0" xfId="0" applyFont="1" applyFill="1" applyAlignment="1">
      <alignment/>
    </xf>
    <xf numFmtId="164" fontId="18" fillId="0" borderId="0" xfId="0" applyFont="1" applyFill="1" applyAlignment="1">
      <alignment/>
    </xf>
    <xf numFmtId="164" fontId="12" fillId="0" borderId="0" xfId="0" applyFont="1" applyFill="1" applyAlignment="1">
      <alignment/>
    </xf>
    <xf numFmtId="164" fontId="12" fillId="0" borderId="0" xfId="0" applyFont="1" applyFill="1" applyAlignment="1">
      <alignment horizontal="center" vertical="top" wrapText="1"/>
    </xf>
    <xf numFmtId="164" fontId="18" fillId="0" borderId="0" xfId="0" applyFont="1" applyAlignment="1">
      <alignment/>
    </xf>
    <xf numFmtId="167" fontId="12" fillId="0" borderId="0" xfId="15" applyNumberFormat="1" applyFont="1" applyBorder="1" applyAlignment="1">
      <alignment horizontal="center" vertical="top" wrapText="1"/>
    </xf>
    <xf numFmtId="167" fontId="12" fillId="0" borderId="1" xfId="15" applyNumberFormat="1" applyFont="1" applyBorder="1" applyAlignment="1">
      <alignment/>
    </xf>
    <xf numFmtId="167" fontId="12" fillId="0" borderId="1" xfId="15" applyNumberFormat="1" applyFont="1" applyBorder="1" applyAlignment="1">
      <alignment horizontal="center" vertical="top" wrapText="1"/>
    </xf>
    <xf numFmtId="167" fontId="12" fillId="0" borderId="3" xfId="15" applyNumberFormat="1" applyFont="1" applyBorder="1" applyAlignment="1">
      <alignment/>
    </xf>
    <xf numFmtId="167" fontId="12" fillId="0" borderId="0" xfId="15" applyNumberFormat="1" applyFont="1" applyAlignment="1">
      <alignment horizontal="left" vertical="top" wrapText="1"/>
    </xf>
    <xf numFmtId="164" fontId="12" fillId="0" borderId="0" xfId="0" applyFont="1" applyAlignment="1">
      <alignment horizontal="left" vertical="top"/>
    </xf>
    <xf numFmtId="167" fontId="12" fillId="0" borderId="0" xfId="15" applyNumberFormat="1" applyFont="1" applyAlignment="1">
      <alignment horizontal="justify" vertical="top" wrapText="1"/>
    </xf>
    <xf numFmtId="167" fontId="12" fillId="0" borderId="0" xfId="15" applyNumberFormat="1" applyFont="1" applyBorder="1" applyAlignment="1">
      <alignment horizontal="right" vertical="top" wrapText="1"/>
    </xf>
    <xf numFmtId="167" fontId="12" fillId="0" borderId="4" xfId="15" applyNumberFormat="1" applyFont="1" applyBorder="1" applyAlignment="1">
      <alignment horizontal="right" vertical="top" wrapText="1"/>
    </xf>
    <xf numFmtId="164" fontId="17" fillId="0" borderId="0" xfId="0" applyFont="1" applyAlignment="1">
      <alignment/>
    </xf>
    <xf numFmtId="43" fontId="15" fillId="0" borderId="0" xfId="15" applyFont="1" applyAlignment="1">
      <alignment horizontal="justify"/>
    </xf>
    <xf numFmtId="164" fontId="12" fillId="0" borderId="0" xfId="0" applyFont="1" applyFill="1" applyAlignment="1">
      <alignment horizontal="right"/>
    </xf>
    <xf numFmtId="164" fontId="15" fillId="0" borderId="0" xfId="0" applyFont="1" applyFill="1" applyAlignment="1">
      <alignment horizontal="right"/>
    </xf>
    <xf numFmtId="167" fontId="12" fillId="0" borderId="0" xfId="15" applyNumberFormat="1" applyFont="1" applyFill="1" applyAlignment="1">
      <alignment horizontal="center"/>
    </xf>
    <xf numFmtId="167" fontId="12" fillId="0" borderId="5" xfId="15" applyNumberFormat="1" applyFont="1" applyFill="1" applyBorder="1" applyAlignment="1">
      <alignment horizontal="center"/>
    </xf>
    <xf numFmtId="164" fontId="12" fillId="0" borderId="0" xfId="0" applyFont="1" applyAlignment="1" quotePrefix="1">
      <alignment horizontal="right"/>
    </xf>
    <xf numFmtId="164" fontId="19" fillId="0" borderId="0" xfId="0" applyFont="1" applyAlignment="1">
      <alignment/>
    </xf>
    <xf numFmtId="164" fontId="16" fillId="0" borderId="0" xfId="0" applyFont="1" applyAlignment="1">
      <alignment/>
    </xf>
    <xf numFmtId="164" fontId="12" fillId="0" borderId="0" xfId="0" applyFont="1" applyFill="1" applyAlignment="1">
      <alignment horizontal="justify" vertical="top" wrapText="1"/>
    </xf>
    <xf numFmtId="164" fontId="12" fillId="0" borderId="0" xfId="0" applyFont="1" applyAlignment="1">
      <alignment horizontal="center"/>
    </xf>
    <xf numFmtId="164" fontId="12" fillId="0" borderId="0" xfId="0" applyFont="1" applyAlignment="1">
      <alignment horizontal="left"/>
    </xf>
    <xf numFmtId="167" fontId="12" fillId="0" borderId="4" xfId="15" applyNumberFormat="1" applyFont="1" applyBorder="1" applyAlignment="1">
      <alignment/>
    </xf>
    <xf numFmtId="164" fontId="12" fillId="0" borderId="0" xfId="0" applyFont="1" applyAlignment="1">
      <alignment horizontal="justify"/>
    </xf>
    <xf numFmtId="164" fontId="0" fillId="0" borderId="0" xfId="0" applyFont="1" applyAlignment="1">
      <alignment/>
    </xf>
    <xf numFmtId="164" fontId="12" fillId="0" borderId="0" xfId="0" applyFont="1" applyAlignment="1">
      <alignment horizontal="right"/>
    </xf>
    <xf numFmtId="164" fontId="15" fillId="0" borderId="0" xfId="0" applyFont="1" applyAlignment="1">
      <alignment horizontal="right"/>
    </xf>
    <xf numFmtId="164" fontId="12" fillId="0" borderId="6" xfId="0" applyFont="1" applyBorder="1" applyAlignment="1">
      <alignment horizontal="center" vertical="top" wrapText="1"/>
    </xf>
    <xf numFmtId="164" fontId="12" fillId="0" borderId="7" xfId="0" applyFont="1" applyBorder="1" applyAlignment="1">
      <alignment horizontal="center" vertical="top" wrapText="1"/>
    </xf>
    <xf numFmtId="167" fontId="12" fillId="0" borderId="7" xfId="15" applyNumberFormat="1" applyFont="1" applyBorder="1" applyAlignment="1">
      <alignment horizontal="center" vertical="top" wrapText="1"/>
    </xf>
    <xf numFmtId="164" fontId="12" fillId="0" borderId="0" xfId="0" applyFont="1" applyBorder="1" applyAlignment="1">
      <alignment horizontal="center" vertical="top" wrapText="1"/>
    </xf>
    <xf numFmtId="164" fontId="12" fillId="0" borderId="0" xfId="0" applyFont="1" applyAlignment="1" quotePrefix="1">
      <alignment/>
    </xf>
    <xf numFmtId="164" fontId="15" fillId="0" borderId="0" xfId="0" applyFont="1" applyAlignment="1">
      <alignment vertical="top"/>
    </xf>
    <xf numFmtId="167" fontId="15" fillId="0" borderId="0" xfId="15" applyNumberFormat="1" applyFont="1" applyAlignment="1">
      <alignment horizontal="center"/>
    </xf>
    <xf numFmtId="167" fontId="15" fillId="0" borderId="0" xfId="15" applyNumberFormat="1" applyFont="1" applyAlignment="1" quotePrefix="1">
      <alignment horizontal="center"/>
    </xf>
    <xf numFmtId="167" fontId="12" fillId="0" borderId="2" xfId="15" applyNumberFormat="1" applyFont="1" applyBorder="1" applyAlignment="1">
      <alignment horizontal="justify" wrapText="1"/>
    </xf>
    <xf numFmtId="167" fontId="12" fillId="0" borderId="0" xfId="15" applyNumberFormat="1" applyFont="1" applyBorder="1" applyAlignment="1">
      <alignment horizontal="justify" wrapText="1"/>
    </xf>
    <xf numFmtId="167" fontId="12" fillId="0" borderId="0" xfId="15" applyNumberFormat="1" applyFont="1" applyFill="1" applyBorder="1" applyAlignment="1">
      <alignment horizontal="justify" wrapText="1"/>
    </xf>
    <xf numFmtId="167" fontId="12" fillId="0" borderId="4" xfId="15" applyNumberFormat="1" applyFont="1" applyFill="1" applyBorder="1" applyAlignment="1">
      <alignment horizontal="justify" wrapText="1"/>
    </xf>
    <xf numFmtId="43" fontId="12" fillId="0" borderId="0" xfId="15" applyNumberFormat="1" applyFont="1" applyAlignment="1">
      <alignment/>
    </xf>
    <xf numFmtId="43" fontId="12" fillId="0" borderId="2" xfId="15" applyFont="1" applyBorder="1" applyAlignment="1">
      <alignment/>
    </xf>
    <xf numFmtId="43" fontId="15" fillId="0" borderId="0" xfId="15" applyFont="1" applyAlignment="1">
      <alignment/>
    </xf>
    <xf numFmtId="166" fontId="12" fillId="0" borderId="0" xfId="15" applyNumberFormat="1" applyFont="1" applyFill="1" applyAlignment="1">
      <alignment/>
    </xf>
    <xf numFmtId="166" fontId="12" fillId="0" borderId="2" xfId="15" applyNumberFormat="1" applyFont="1" applyFill="1" applyBorder="1" applyAlignment="1" quotePrefix="1">
      <alignment horizontal="right"/>
    </xf>
    <xf numFmtId="164" fontId="10" fillId="0" borderId="0" xfId="0" applyFont="1" applyAlignment="1">
      <alignment horizontal="justify" vertical="top" wrapText="1"/>
    </xf>
    <xf numFmtId="164" fontId="0" fillId="0" borderId="0" xfId="0" applyFont="1" applyAlignment="1">
      <alignment horizontal="justify" vertical="top" wrapText="1"/>
    </xf>
    <xf numFmtId="167" fontId="7" fillId="0" borderId="0" xfId="15" applyNumberFormat="1" applyFont="1" applyAlignment="1">
      <alignment horizontal="center"/>
    </xf>
    <xf numFmtId="164" fontId="8" fillId="0" borderId="0" xfId="0" applyFont="1" applyAlignment="1">
      <alignment horizontal="justify" vertical="top" wrapText="1"/>
    </xf>
    <xf numFmtId="164" fontId="4" fillId="0" borderId="0" xfId="0" applyFont="1" applyAlignment="1">
      <alignment horizontal="justify" vertical="top" wrapText="1"/>
    </xf>
    <xf numFmtId="0" fontId="8" fillId="0" borderId="1" xfId="23" applyFont="1" applyBorder="1" applyAlignment="1">
      <alignment horizontal="center" wrapText="1"/>
      <protection/>
    </xf>
    <xf numFmtId="0" fontId="8" fillId="0" borderId="0" xfId="23" applyFont="1" applyAlignment="1">
      <alignment horizontal="justify" vertical="top" wrapText="1"/>
      <protection/>
    </xf>
    <xf numFmtId="0" fontId="4" fillId="0" borderId="0" xfId="23" applyFont="1" applyAlignment="1">
      <alignment horizontal="justify" vertical="top" wrapText="1"/>
      <protection/>
    </xf>
    <xf numFmtId="0" fontId="4" fillId="0" borderId="0" xfId="23" applyFont="1" applyAlignment="1">
      <alignment wrapText="1"/>
      <protection/>
    </xf>
    <xf numFmtId="164" fontId="12" fillId="0" borderId="0" xfId="0" applyFont="1" applyFill="1" applyAlignment="1">
      <alignment horizontal="justify" vertical="top" wrapText="1"/>
    </xf>
    <xf numFmtId="164" fontId="12" fillId="0" borderId="0" xfId="0" applyFont="1" applyAlignment="1">
      <alignment horizontal="justify" vertical="top" wrapText="1"/>
    </xf>
    <xf numFmtId="167" fontId="17" fillId="0" borderId="0" xfId="15" applyNumberFormat="1" applyFont="1" applyAlignment="1">
      <alignment horizontal="center"/>
    </xf>
    <xf numFmtId="164" fontId="12" fillId="0" borderId="8" xfId="0" applyFont="1" applyBorder="1" applyAlignment="1">
      <alignment horizontal="center" vertical="top" wrapText="1"/>
    </xf>
    <xf numFmtId="164" fontId="12" fillId="0" borderId="9" xfId="0" applyFont="1" applyBorder="1" applyAlignment="1">
      <alignment horizontal="center" vertical="top" wrapText="1"/>
    </xf>
    <xf numFmtId="164" fontId="12" fillId="0" borderId="6" xfId="0" applyFont="1" applyBorder="1" applyAlignment="1">
      <alignment horizontal="center" vertical="top" wrapText="1"/>
    </xf>
    <xf numFmtId="164" fontId="12" fillId="0" borderId="10" xfId="0" applyFont="1" applyBorder="1" applyAlignment="1">
      <alignment horizontal="center" vertical="top" wrapText="1"/>
    </xf>
    <xf numFmtId="164" fontId="12" fillId="0" borderId="1" xfId="0" applyFont="1" applyBorder="1" applyAlignment="1">
      <alignment horizontal="center" vertical="top" wrapText="1"/>
    </xf>
    <xf numFmtId="164" fontId="12" fillId="0" borderId="7" xfId="0" applyFont="1" applyBorder="1" applyAlignment="1">
      <alignment horizontal="center" vertical="top" wrapText="1"/>
    </xf>
    <xf numFmtId="164" fontId="15" fillId="0" borderId="0" xfId="0" applyFont="1" applyAlignment="1">
      <alignment horizontal="left" vertical="top" wrapText="1"/>
    </xf>
    <xf numFmtId="164" fontId="12" fillId="0" borderId="11" xfId="0" applyFont="1" applyBorder="1" applyAlignment="1">
      <alignment horizontal="center" vertical="top" wrapText="1"/>
    </xf>
    <xf numFmtId="164" fontId="12" fillId="0" borderId="3" xfId="0" applyFont="1" applyBorder="1" applyAlignment="1">
      <alignment horizontal="center" vertical="top" wrapText="1"/>
    </xf>
    <xf numFmtId="164" fontId="12" fillId="0" borderId="12" xfId="0" applyFont="1" applyBorder="1" applyAlignment="1">
      <alignment horizontal="center" vertical="top" wrapText="1"/>
    </xf>
    <xf numFmtId="164" fontId="12" fillId="0" borderId="0" xfId="0" applyFont="1" applyAlignment="1">
      <alignment horizontal="left"/>
    </xf>
    <xf numFmtId="164" fontId="0" fillId="0" borderId="0" xfId="0" applyFont="1" applyAlignment="1">
      <alignment/>
    </xf>
    <xf numFmtId="164" fontId="12" fillId="0" borderId="0" xfId="0" applyFont="1" applyBorder="1" applyAlignment="1">
      <alignment horizontal="left" vertical="top" wrapText="1"/>
    </xf>
  </cellXfs>
  <cellStyles count="11">
    <cellStyle name="Normal" xfId="0"/>
    <cellStyle name="Comma" xfId="15"/>
    <cellStyle name="Comma [0]" xfId="16"/>
    <cellStyle name="Currency" xfId="17"/>
    <cellStyle name="Currency [0]" xfId="18"/>
    <cellStyle name="Followed Hyperlink" xfId="19"/>
    <cellStyle name="Hyperlink" xfId="20"/>
    <cellStyle name="Normal_announcement" xfId="21"/>
    <cellStyle name="Normal_CONSO CFS31-8-02" xfId="22"/>
    <cellStyle name="Normal_PN-conso-Sep-2002-KLSE"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c_casslyn\4TH%20QTR%202003\Consol&amp;Mgmt%20paper\Project%20margin@28.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ject prof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I48"/>
  <sheetViews>
    <sheetView zoomScale="80" zoomScaleNormal="80" workbookViewId="0" topLeftCell="A1">
      <selection activeCell="F11" sqref="F11"/>
    </sheetView>
  </sheetViews>
  <sheetFormatPr defaultColWidth="8.88671875" defaultRowHeight="15"/>
  <cols>
    <col min="1" max="1" width="3.88671875" style="1" customWidth="1"/>
    <col min="2" max="2" width="3.10546875" style="1" customWidth="1"/>
    <col min="3" max="3" width="2.77734375" style="1" customWidth="1"/>
    <col min="4" max="4" width="2.3359375" style="1" customWidth="1"/>
    <col min="5" max="5" width="30.5546875" style="1" customWidth="1"/>
    <col min="6" max="6" width="11.77734375" style="1" customWidth="1"/>
    <col min="7" max="7" width="14.21484375" style="1" customWidth="1"/>
    <col min="8" max="8" width="13.3359375" style="1" customWidth="1"/>
    <col min="9" max="9" width="14.5546875" style="1" customWidth="1"/>
    <col min="10" max="16384" width="7.10546875" style="1" customWidth="1"/>
  </cols>
  <sheetData>
    <row r="1" spans="2:6" ht="18">
      <c r="B1" s="2" t="s">
        <v>0</v>
      </c>
      <c r="C1" s="3"/>
      <c r="F1" s="1" t="s">
        <v>1</v>
      </c>
    </row>
    <row r="2" spans="2:3" ht="9.75" customHeight="1">
      <c r="B2" s="3"/>
      <c r="C2" s="3"/>
    </row>
    <row r="3" spans="2:3" ht="18">
      <c r="B3" s="2" t="s">
        <v>2</v>
      </c>
      <c r="C3" s="3"/>
    </row>
    <row r="4" spans="2:3" ht="18">
      <c r="B4" s="2" t="s">
        <v>129</v>
      </c>
      <c r="C4" s="3"/>
    </row>
    <row r="5" spans="2:3" ht="18">
      <c r="B5" s="2"/>
      <c r="C5" s="3"/>
    </row>
    <row r="6" spans="6:9" ht="24.75" customHeight="1">
      <c r="F6" s="143" t="s">
        <v>3</v>
      </c>
      <c r="G6" s="143"/>
      <c r="H6" s="143" t="s">
        <v>4</v>
      </c>
      <c r="I6" s="143"/>
    </row>
    <row r="7" spans="6:9" s="4" customFormat="1" ht="12.75">
      <c r="F7" s="5" t="s">
        <v>5</v>
      </c>
      <c r="G7" s="5" t="s">
        <v>6</v>
      </c>
      <c r="H7" s="5" t="s">
        <v>5</v>
      </c>
      <c r="I7" s="5" t="s">
        <v>6</v>
      </c>
    </row>
    <row r="8" spans="6:9" s="4" customFormat="1" ht="12.75">
      <c r="F8" s="5" t="s">
        <v>7</v>
      </c>
      <c r="G8" s="5" t="s">
        <v>8</v>
      </c>
      <c r="H8" s="5" t="s">
        <v>7</v>
      </c>
      <c r="I8" s="5" t="s">
        <v>8</v>
      </c>
    </row>
    <row r="9" spans="6:9" s="4" customFormat="1" ht="12.75">
      <c r="F9" s="5" t="s">
        <v>9</v>
      </c>
      <c r="G9" s="5" t="s">
        <v>9</v>
      </c>
      <c r="H9" s="5" t="s">
        <v>10</v>
      </c>
      <c r="I9" s="5" t="s">
        <v>11</v>
      </c>
    </row>
    <row r="10" spans="6:9" s="4" customFormat="1" ht="12.75">
      <c r="F10" s="6" t="s">
        <v>130</v>
      </c>
      <c r="G10" s="6" t="s">
        <v>12</v>
      </c>
      <c r="H10" s="6" t="s">
        <v>130</v>
      </c>
      <c r="I10" s="6" t="s">
        <v>12</v>
      </c>
    </row>
    <row r="11" spans="6:9" s="4" customFormat="1" ht="12.75">
      <c r="F11" s="5" t="s">
        <v>13</v>
      </c>
      <c r="G11" s="5" t="s">
        <v>13</v>
      </c>
      <c r="H11" s="5" t="s">
        <v>13</v>
      </c>
      <c r="I11" s="5" t="s">
        <v>13</v>
      </c>
    </row>
    <row r="12" spans="6:9" s="4" customFormat="1" ht="6.75" customHeight="1">
      <c r="F12" s="5"/>
      <c r="G12" s="5"/>
      <c r="H12" s="5"/>
      <c r="I12" s="5"/>
    </row>
    <row r="13" spans="6:9" s="4" customFormat="1" ht="12.75">
      <c r="F13" s="5"/>
      <c r="G13" s="5"/>
      <c r="H13" s="5"/>
      <c r="I13" s="5"/>
    </row>
    <row r="14" spans="2:9" ht="13.5" customHeight="1">
      <c r="B14" s="1" t="s">
        <v>14</v>
      </c>
      <c r="F14" s="51">
        <v>61243</v>
      </c>
      <c r="G14" s="34">
        <v>2382</v>
      </c>
      <c r="H14" s="1">
        <v>101440</v>
      </c>
      <c r="I14" s="52">
        <v>10422</v>
      </c>
    </row>
    <row r="15" spans="5:9" ht="13.5" customHeight="1">
      <c r="E15" s="7"/>
      <c r="F15" s="51"/>
      <c r="G15" s="34"/>
      <c r="I15" s="52"/>
    </row>
    <row r="16" spans="2:9" ht="13.5" customHeight="1">
      <c r="B16" s="1" t="s">
        <v>15</v>
      </c>
      <c r="E16" s="7"/>
      <c r="F16" s="53">
        <v>-51409</v>
      </c>
      <c r="G16" s="53">
        <v>-1151</v>
      </c>
      <c r="H16" s="8">
        <v>-83100</v>
      </c>
      <c r="I16" s="54">
        <v>-4575</v>
      </c>
    </row>
    <row r="17" spans="5:9" ht="13.5" customHeight="1">
      <c r="E17" s="7"/>
      <c r="G17" s="34"/>
      <c r="I17" s="52"/>
    </row>
    <row r="18" spans="2:9" ht="13.5" customHeight="1">
      <c r="B18" s="1" t="s">
        <v>16</v>
      </c>
      <c r="E18" s="7"/>
      <c r="F18" s="1">
        <f>SUM(F14:F17)</f>
        <v>9834</v>
      </c>
      <c r="G18" s="1">
        <f>SUM(G14:G17)</f>
        <v>1231</v>
      </c>
      <c r="H18" s="1">
        <f>SUM(H14:H17)</f>
        <v>18340</v>
      </c>
      <c r="I18" s="1">
        <f>SUM(I14:I17)</f>
        <v>5847</v>
      </c>
    </row>
    <row r="19" ht="13.5" customHeight="1">
      <c r="E19" s="7"/>
    </row>
    <row r="20" spans="2:9" ht="13.5" customHeight="1">
      <c r="B20" s="1" t="s">
        <v>17</v>
      </c>
      <c r="E20" s="7"/>
      <c r="G20" s="34"/>
      <c r="I20" s="52"/>
    </row>
    <row r="21" spans="3:9" ht="12.75">
      <c r="C21" s="1" t="s">
        <v>18</v>
      </c>
      <c r="E21" s="7"/>
      <c r="F21" s="51">
        <v>-4653</v>
      </c>
      <c r="G21" s="34">
        <v>-3213</v>
      </c>
      <c r="H21" s="1">
        <v>-12103</v>
      </c>
      <c r="I21" s="34">
        <v>-7707</v>
      </c>
    </row>
    <row r="22" spans="5:9" ht="12.75">
      <c r="E22" s="7"/>
      <c r="F22" s="51"/>
      <c r="G22" s="34"/>
      <c r="I22" s="52"/>
    </row>
    <row r="23" spans="2:9" ht="12.75">
      <c r="B23" s="1" t="s">
        <v>19</v>
      </c>
      <c r="E23" s="7"/>
      <c r="F23" s="51">
        <v>-43808</v>
      </c>
      <c r="G23" s="34">
        <v>0</v>
      </c>
      <c r="H23" s="1">
        <v>-43808</v>
      </c>
      <c r="I23" s="52">
        <v>0</v>
      </c>
    </row>
    <row r="24" spans="5:9" ht="12.75">
      <c r="E24" s="7"/>
      <c r="F24" s="51"/>
      <c r="G24" s="34"/>
      <c r="I24" s="52"/>
    </row>
    <row r="25" spans="2:9" ht="13.5" customHeight="1">
      <c r="B25" s="1" t="s">
        <v>20</v>
      </c>
      <c r="F25" s="53">
        <v>3959</v>
      </c>
      <c r="G25" s="55">
        <v>1663</v>
      </c>
      <c r="H25" s="8">
        <v>6261</v>
      </c>
      <c r="I25" s="54">
        <v>2721</v>
      </c>
    </row>
    <row r="26" spans="5:9" ht="12.75">
      <c r="E26" s="7"/>
      <c r="G26" s="52"/>
      <c r="I26" s="52"/>
    </row>
    <row r="27" spans="2:9" ht="13.5" customHeight="1">
      <c r="B27" s="1" t="s">
        <v>21</v>
      </c>
      <c r="F27" s="1">
        <f>SUM(F18:F25)</f>
        <v>-34668</v>
      </c>
      <c r="G27" s="1">
        <f>SUM(G18:G25)</f>
        <v>-319</v>
      </c>
      <c r="H27" s="1">
        <f>SUM(H18:H25)</f>
        <v>-31310</v>
      </c>
      <c r="I27" s="1">
        <f>SUM(I18:I25)</f>
        <v>861</v>
      </c>
    </row>
    <row r="28" spans="6:9" ht="13.5" customHeight="1">
      <c r="F28" s="51"/>
      <c r="G28" s="34"/>
      <c r="I28" s="52"/>
    </row>
    <row r="29" spans="2:9" ht="12.75">
      <c r="B29" s="1" t="s">
        <v>22</v>
      </c>
      <c r="F29" s="53">
        <v>-659</v>
      </c>
      <c r="G29" s="55">
        <v>-2556</v>
      </c>
      <c r="H29" s="8">
        <v>-7837</v>
      </c>
      <c r="I29" s="54">
        <v>-7869</v>
      </c>
    </row>
    <row r="30" spans="7:9" ht="12.75">
      <c r="G30" s="34"/>
      <c r="I30" s="52"/>
    </row>
    <row r="31" spans="2:9" ht="12.75">
      <c r="B31" s="1" t="s">
        <v>23</v>
      </c>
      <c r="F31" s="1">
        <f>SUM(F27:F29)</f>
        <v>-35327</v>
      </c>
      <c r="G31" s="1">
        <f>SUM(G27:G29)</f>
        <v>-2875</v>
      </c>
      <c r="H31" s="1">
        <f>SUM(H27:H29)</f>
        <v>-39147</v>
      </c>
      <c r="I31" s="1">
        <f>SUM(I27:I29)</f>
        <v>-7008</v>
      </c>
    </row>
    <row r="33" spans="2:9" ht="12.75">
      <c r="B33" s="1" t="s">
        <v>24</v>
      </c>
      <c r="F33" s="53">
        <v>-2403</v>
      </c>
      <c r="G33" s="8">
        <v>0</v>
      </c>
      <c r="H33" s="8">
        <v>-4093</v>
      </c>
      <c r="I33" s="8">
        <v>545</v>
      </c>
    </row>
    <row r="35" spans="2:9" ht="13.5" thickBot="1">
      <c r="B35" s="1" t="s">
        <v>25</v>
      </c>
      <c r="F35" s="9">
        <f>SUM(F31:F33)</f>
        <v>-37730</v>
      </c>
      <c r="G35" s="9">
        <f>SUM(G31:G33)</f>
        <v>-2875</v>
      </c>
      <c r="H35" s="9">
        <f>SUM(H31:H33)</f>
        <v>-43240</v>
      </c>
      <c r="I35" s="9">
        <f>SUM(I31:I33)</f>
        <v>-6463</v>
      </c>
    </row>
    <row r="37" spans="7:9" ht="12.75">
      <c r="G37" s="34"/>
      <c r="I37" s="52"/>
    </row>
    <row r="38" spans="2:9" ht="12.75">
      <c r="B38" s="1" t="s">
        <v>26</v>
      </c>
      <c r="G38" s="34"/>
      <c r="I38" s="52"/>
    </row>
    <row r="39" spans="7:9" ht="12.75">
      <c r="G39" s="34"/>
      <c r="I39" s="52"/>
    </row>
    <row r="40" spans="2:9" s="10" customFormat="1" ht="12.75">
      <c r="B40" s="10" t="s">
        <v>27</v>
      </c>
      <c r="C40" s="10" t="s">
        <v>28</v>
      </c>
      <c r="F40" s="11">
        <v>-26.57</v>
      </c>
      <c r="G40" s="11">
        <v>-2.02</v>
      </c>
      <c r="H40" s="11">
        <v>-30.45</v>
      </c>
      <c r="I40" s="11">
        <v>-4.55</v>
      </c>
    </row>
    <row r="41" spans="6:9" s="12" customFormat="1" ht="6.75" customHeight="1">
      <c r="F41" s="56"/>
      <c r="G41" s="34"/>
      <c r="H41" s="56"/>
      <c r="I41" s="52"/>
    </row>
    <row r="42" spans="2:9" s="12" customFormat="1" ht="12.75">
      <c r="B42" s="12" t="s">
        <v>29</v>
      </c>
      <c r="C42" s="12" t="s">
        <v>30</v>
      </c>
      <c r="F42" s="52" t="s">
        <v>31</v>
      </c>
      <c r="G42" s="52" t="s">
        <v>31</v>
      </c>
      <c r="H42" s="52" t="s">
        <v>31</v>
      </c>
      <c r="I42" s="52" t="s">
        <v>31</v>
      </c>
    </row>
    <row r="43" spans="3:8" ht="12.75">
      <c r="C43" s="13"/>
      <c r="D43" s="13"/>
      <c r="E43" s="13"/>
      <c r="F43" s="13"/>
      <c r="G43" s="57"/>
      <c r="H43" s="13"/>
    </row>
    <row r="44" spans="3:8" ht="12.75">
      <c r="C44" s="13"/>
      <c r="D44" s="13"/>
      <c r="E44" s="13"/>
      <c r="F44" s="13"/>
      <c r="G44" s="57"/>
      <c r="H44" s="13"/>
    </row>
    <row r="45" spans="3:8" ht="12.75">
      <c r="C45" s="13"/>
      <c r="D45" s="13"/>
      <c r="E45" s="13"/>
      <c r="F45" s="13"/>
      <c r="G45" s="57"/>
      <c r="H45" s="13"/>
    </row>
    <row r="48" spans="2:9" ht="30" customHeight="1">
      <c r="B48" s="141" t="s">
        <v>32</v>
      </c>
      <c r="C48" s="142"/>
      <c r="D48" s="142"/>
      <c r="E48" s="142"/>
      <c r="F48" s="142"/>
      <c r="G48" s="142"/>
      <c r="H48" s="142"/>
      <c r="I48" s="142"/>
    </row>
  </sheetData>
  <mergeCells count="3">
    <mergeCell ref="B48:I48"/>
    <mergeCell ref="H6:I6"/>
    <mergeCell ref="F6:G6"/>
  </mergeCells>
  <printOptions horizontalCentered="1"/>
  <pageMargins left="0.45" right="0.26" top="0.4" bottom="0.53" header="0.31" footer="0.25"/>
  <pageSetup horizontalDpi="300" verticalDpi="300" orientation="portrait" paperSize="9" scale="80" r:id="rId1"/>
  <headerFooter alignWithMargins="0">
    <oddHeader>&amp;R&amp;"Arial,Bold"&amp;10Page 1</oddHeader>
  </headerFooter>
  <rowBreaks count="1" manualBreakCount="1">
    <brk id="49" max="255" man="1"/>
  </rowBreaks>
</worksheet>
</file>

<file path=xl/worksheets/sheet2.xml><?xml version="1.0" encoding="utf-8"?>
<worksheet xmlns="http://schemas.openxmlformats.org/spreadsheetml/2006/main" xmlns:r="http://schemas.openxmlformats.org/officeDocument/2006/relationships">
  <dimension ref="B1:G390"/>
  <sheetViews>
    <sheetView workbookViewId="0" topLeftCell="A37">
      <selection activeCell="E58" sqref="E58"/>
    </sheetView>
  </sheetViews>
  <sheetFormatPr defaultColWidth="8.88671875" defaultRowHeight="15"/>
  <cols>
    <col min="1" max="1" width="2.4453125" style="15" customWidth="1"/>
    <col min="2" max="2" width="1.66796875" style="15" customWidth="1"/>
    <col min="3" max="3" width="1.5625" style="15" customWidth="1"/>
    <col min="4" max="4" width="31.21484375" style="15" customWidth="1"/>
    <col min="5" max="5" width="12.5546875" style="15" customWidth="1"/>
    <col min="6" max="6" width="2.10546875" style="17" customWidth="1"/>
    <col min="7" max="7" width="11.88671875" style="17" customWidth="1"/>
    <col min="8" max="16384" width="7.10546875" style="15" customWidth="1"/>
  </cols>
  <sheetData>
    <row r="1" spans="2:5" ht="15">
      <c r="B1" s="16" t="s">
        <v>0</v>
      </c>
      <c r="E1" s="15" t="s">
        <v>1</v>
      </c>
    </row>
    <row r="2" spans="5:6" ht="12.75">
      <c r="E2" s="18"/>
      <c r="F2" s="19"/>
    </row>
    <row r="3" ht="15">
      <c r="B3" s="16" t="s">
        <v>33</v>
      </c>
    </row>
    <row r="4" ht="15">
      <c r="B4" s="14" t="s">
        <v>129</v>
      </c>
    </row>
    <row r="6" spans="5:7" ht="12.75">
      <c r="E6" s="20" t="s">
        <v>34</v>
      </c>
      <c r="F6" s="21"/>
      <c r="G6" s="20" t="s">
        <v>35</v>
      </c>
    </row>
    <row r="7" spans="5:7" ht="12.75">
      <c r="E7" s="20" t="s">
        <v>37</v>
      </c>
      <c r="F7" s="21"/>
      <c r="G7" s="20" t="s">
        <v>38</v>
      </c>
    </row>
    <row r="8" spans="5:7" ht="12.75">
      <c r="E8" s="20" t="s">
        <v>5</v>
      </c>
      <c r="F8" s="21"/>
      <c r="G8" s="20" t="s">
        <v>39</v>
      </c>
    </row>
    <row r="9" spans="5:7" ht="12.75">
      <c r="E9" s="20" t="s">
        <v>9</v>
      </c>
      <c r="F9" s="21"/>
      <c r="G9" s="20" t="s">
        <v>40</v>
      </c>
    </row>
    <row r="10" spans="5:7" s="22" customFormat="1" ht="12.75">
      <c r="E10" s="23" t="s">
        <v>130</v>
      </c>
      <c r="F10" s="24"/>
      <c r="G10" s="23" t="s">
        <v>41</v>
      </c>
    </row>
    <row r="11" spans="5:7" s="22" customFormat="1" ht="12.75">
      <c r="E11" s="23"/>
      <c r="F11" s="24"/>
      <c r="G11" s="25" t="s">
        <v>42</v>
      </c>
    </row>
    <row r="12" spans="5:7" ht="12.75">
      <c r="E12" s="20" t="s">
        <v>13</v>
      </c>
      <c r="F12" s="21"/>
      <c r="G12" s="20" t="s">
        <v>13</v>
      </c>
    </row>
    <row r="13" ht="12.75">
      <c r="G13" s="26"/>
    </row>
    <row r="14" spans="2:7" ht="12.75">
      <c r="B14" s="15" t="s">
        <v>43</v>
      </c>
      <c r="E14" s="27">
        <v>27993</v>
      </c>
      <c r="F14" s="28"/>
      <c r="G14" s="29">
        <v>29161.63</v>
      </c>
    </row>
    <row r="15" spans="5:7" ht="12.75">
      <c r="E15" s="27"/>
      <c r="F15" s="28"/>
      <c r="G15" s="29"/>
    </row>
    <row r="16" spans="2:7" ht="12.75">
      <c r="B16" s="15" t="s">
        <v>44</v>
      </c>
      <c r="E16" s="27">
        <v>83421</v>
      </c>
      <c r="F16" s="28"/>
      <c r="G16" s="29">
        <v>197284.72</v>
      </c>
    </row>
    <row r="17" spans="5:7" ht="12.75">
      <c r="E17" s="27"/>
      <c r="F17" s="28"/>
      <c r="G17" s="29"/>
    </row>
    <row r="18" spans="2:7" ht="12.75">
      <c r="B18" s="15" t="s">
        <v>45</v>
      </c>
      <c r="E18" s="27">
        <v>20837</v>
      </c>
      <c r="F18" s="28"/>
      <c r="G18" s="29">
        <v>67856</v>
      </c>
    </row>
    <row r="19" spans="5:7" ht="12.75">
      <c r="E19" s="27"/>
      <c r="F19" s="28"/>
      <c r="G19" s="29"/>
    </row>
    <row r="20" spans="2:7" ht="12.75">
      <c r="B20" s="30" t="s">
        <v>46</v>
      </c>
      <c r="E20" s="27"/>
      <c r="F20" s="28"/>
      <c r="G20" s="29"/>
    </row>
    <row r="21" spans="2:7" ht="12.75">
      <c r="B21" s="30"/>
      <c r="C21" s="31" t="s">
        <v>47</v>
      </c>
      <c r="E21" s="27">
        <v>100201</v>
      </c>
      <c r="F21" s="28"/>
      <c r="G21" s="29">
        <v>73844.1</v>
      </c>
    </row>
    <row r="22" spans="2:7" ht="12.75">
      <c r="B22" s="30"/>
      <c r="C22" s="31" t="s">
        <v>48</v>
      </c>
      <c r="E22" s="27">
        <v>13891</v>
      </c>
      <c r="F22" s="28"/>
      <c r="G22" s="82">
        <v>0</v>
      </c>
    </row>
    <row r="23" spans="3:7" ht="12.75">
      <c r="C23" s="31" t="s">
        <v>49</v>
      </c>
      <c r="E23" s="27">
        <v>152</v>
      </c>
      <c r="F23" s="28"/>
      <c r="G23" s="29">
        <v>186.76</v>
      </c>
    </row>
    <row r="24" spans="3:7" ht="12.75">
      <c r="C24" s="31" t="s">
        <v>50</v>
      </c>
      <c r="E24" s="27">
        <v>49888</v>
      </c>
      <c r="F24" s="28"/>
      <c r="G24" s="29">
        <v>1389.54</v>
      </c>
    </row>
    <row r="25" spans="3:7" ht="12.75">
      <c r="C25" s="32" t="s">
        <v>51</v>
      </c>
      <c r="E25" s="33">
        <v>12647</v>
      </c>
      <c r="F25" s="33"/>
      <c r="G25" s="33">
        <f>8052.47</f>
        <v>8052.47</v>
      </c>
    </row>
    <row r="26" spans="3:7" ht="12.75">
      <c r="C26" s="31" t="s">
        <v>52</v>
      </c>
      <c r="E26" s="34">
        <v>621</v>
      </c>
      <c r="F26" s="33"/>
      <c r="G26" s="29">
        <v>5.92</v>
      </c>
    </row>
    <row r="27" spans="3:7" ht="12.75">
      <c r="C27" s="31" t="s">
        <v>53</v>
      </c>
      <c r="E27" s="29">
        <v>3367</v>
      </c>
      <c r="F27" s="33"/>
      <c r="G27" s="29">
        <v>2313.77</v>
      </c>
    </row>
    <row r="28" spans="4:7" ht="12.75">
      <c r="D28" s="31"/>
      <c r="E28" s="35"/>
      <c r="F28" s="33"/>
      <c r="G28" s="35"/>
    </row>
    <row r="29" spans="4:7" ht="12.75">
      <c r="D29" s="31"/>
      <c r="E29" s="36">
        <f>SUM(E20:E28)</f>
        <v>180767</v>
      </c>
      <c r="F29" s="33"/>
      <c r="G29" s="36">
        <f>SUM(G21:G28)</f>
        <v>85792.56</v>
      </c>
    </row>
    <row r="30" spans="2:7" ht="12.75">
      <c r="B30" s="30" t="s">
        <v>54</v>
      </c>
      <c r="D30" s="31"/>
      <c r="E30" s="29"/>
      <c r="F30" s="33"/>
      <c r="G30" s="29"/>
    </row>
    <row r="31" spans="4:7" ht="12.75">
      <c r="D31" s="31"/>
      <c r="E31" s="29"/>
      <c r="F31" s="33"/>
      <c r="G31" s="29"/>
    </row>
    <row r="32" spans="3:7" ht="12.75">
      <c r="C32" s="31" t="s">
        <v>55</v>
      </c>
      <c r="E32" s="29">
        <v>53297</v>
      </c>
      <c r="F32" s="33"/>
      <c r="G32" s="29">
        <v>11169.49</v>
      </c>
    </row>
    <row r="33" spans="3:7" ht="12.75">
      <c r="C33" s="31" t="s">
        <v>56</v>
      </c>
      <c r="E33" s="29">
        <v>76728</v>
      </c>
      <c r="F33" s="33"/>
      <c r="G33" s="29">
        <f>78462</f>
        <v>78462</v>
      </c>
    </row>
    <row r="34" spans="3:7" ht="12.75">
      <c r="C34" s="31" t="s">
        <v>57</v>
      </c>
      <c r="E34" s="29">
        <v>9155</v>
      </c>
      <c r="F34" s="33"/>
      <c r="G34" s="29">
        <f>9811</f>
        <v>9811</v>
      </c>
    </row>
    <row r="35" spans="3:7" ht="12.75">
      <c r="C35" s="37" t="s">
        <v>58</v>
      </c>
      <c r="E35" s="33">
        <v>1268</v>
      </c>
      <c r="F35" s="33"/>
      <c r="G35" s="33">
        <v>1528.63</v>
      </c>
    </row>
    <row r="36" spans="3:7" ht="12.75">
      <c r="C36" s="31" t="s">
        <v>59</v>
      </c>
      <c r="E36" s="29">
        <v>44821</v>
      </c>
      <c r="F36" s="33"/>
      <c r="G36" s="29">
        <v>25484.62</v>
      </c>
    </row>
    <row r="37" spans="3:7" ht="12.75">
      <c r="C37" s="31" t="s">
        <v>60</v>
      </c>
      <c r="E37" s="29">
        <v>2144</v>
      </c>
      <c r="F37" s="33"/>
      <c r="G37" s="29">
        <v>491.19</v>
      </c>
    </row>
    <row r="38" spans="4:7" ht="12.75">
      <c r="D38" s="31"/>
      <c r="E38" s="29"/>
      <c r="F38" s="33"/>
      <c r="G38" s="29"/>
    </row>
    <row r="39" spans="5:7" ht="12.75">
      <c r="E39" s="36">
        <f>SUM(E31:E38)</f>
        <v>187413</v>
      </c>
      <c r="F39" s="33"/>
      <c r="G39" s="36">
        <f>SUM(G32:G38)</f>
        <v>126946.93000000001</v>
      </c>
    </row>
    <row r="40" spans="5:7" ht="12.75">
      <c r="E40" s="28"/>
      <c r="F40" s="28"/>
      <c r="G40" s="28"/>
    </row>
    <row r="41" spans="2:7" ht="12.75">
      <c r="B41" s="15" t="s">
        <v>61</v>
      </c>
      <c r="E41" s="27">
        <f>E29-E39</f>
        <v>-6646</v>
      </c>
      <c r="F41" s="28"/>
      <c r="G41" s="27">
        <f>G29-G39</f>
        <v>-41154.37000000001</v>
      </c>
    </row>
    <row r="42" spans="5:7" ht="12.75">
      <c r="E42" s="27"/>
      <c r="F42" s="28"/>
      <c r="G42" s="33"/>
    </row>
    <row r="43" spans="5:7" ht="13.5" thickBot="1">
      <c r="E43" s="38">
        <f>+E14+E16+E18+E41</f>
        <v>125605</v>
      </c>
      <c r="F43" s="28"/>
      <c r="G43" s="38">
        <f>+G14+G16+G18+G41+1</f>
        <v>253148.97999999998</v>
      </c>
    </row>
    <row r="44" spans="5:7" ht="13.5" thickTop="1">
      <c r="E44" s="27"/>
      <c r="F44" s="28"/>
      <c r="G44" s="29"/>
    </row>
    <row r="45" spans="5:7" ht="12.75">
      <c r="E45" s="27"/>
      <c r="F45" s="28"/>
      <c r="G45" s="29"/>
    </row>
    <row r="46" spans="2:7" ht="12.75">
      <c r="B46" s="15" t="s">
        <v>62</v>
      </c>
      <c r="E46" s="27">
        <v>142000</v>
      </c>
      <c r="F46" s="28"/>
      <c r="G46" s="29">
        <v>142000</v>
      </c>
    </row>
    <row r="47" spans="5:7" ht="12.75">
      <c r="E47" s="27"/>
      <c r="F47" s="28"/>
      <c r="G47" s="29"/>
    </row>
    <row r="48" spans="2:7" ht="12.75">
      <c r="B48" s="15" t="s">
        <v>63</v>
      </c>
      <c r="E48" s="27"/>
      <c r="F48" s="28"/>
      <c r="G48" s="29"/>
    </row>
    <row r="49" spans="3:7" ht="12.75">
      <c r="C49" s="15" t="s">
        <v>64</v>
      </c>
      <c r="E49" s="27">
        <v>79687</v>
      </c>
      <c r="F49" s="28"/>
      <c r="G49" s="29">
        <v>79687.49</v>
      </c>
    </row>
    <row r="50" spans="3:7" ht="12.75">
      <c r="C50" s="15" t="s">
        <v>65</v>
      </c>
      <c r="E50" s="27">
        <v>4495</v>
      </c>
      <c r="F50" s="28"/>
      <c r="G50" s="29">
        <v>4494.58</v>
      </c>
    </row>
    <row r="51" spans="3:7" ht="12.75">
      <c r="C51" s="15" t="s">
        <v>66</v>
      </c>
      <c r="E51" s="39">
        <v>-186978</v>
      </c>
      <c r="F51" s="28"/>
      <c r="G51" s="35">
        <v>-143737.65</v>
      </c>
    </row>
    <row r="52" spans="4:7" ht="12.75">
      <c r="D52" s="27"/>
      <c r="E52" s="28"/>
      <c r="F52" s="28"/>
      <c r="G52" s="33"/>
    </row>
    <row r="53" spans="2:7" ht="12.75">
      <c r="B53" s="15" t="s">
        <v>67</v>
      </c>
      <c r="E53" s="27">
        <f>SUM(E46:E51)</f>
        <v>39204</v>
      </c>
      <c r="F53" s="27"/>
      <c r="G53" s="27">
        <f>SUM(G46:G51)</f>
        <v>82444.41999999998</v>
      </c>
    </row>
    <row r="54" spans="2:7" ht="12.75">
      <c r="B54" s="40"/>
      <c r="E54" s="27"/>
      <c r="F54" s="28"/>
      <c r="G54" s="29"/>
    </row>
    <row r="55" spans="2:7" ht="12.75">
      <c r="B55" s="15" t="s">
        <v>68</v>
      </c>
      <c r="E55" s="27">
        <v>57889</v>
      </c>
      <c r="F55" s="28"/>
      <c r="G55" s="29">
        <v>69174.86</v>
      </c>
    </row>
    <row r="56" spans="5:7" ht="12.75">
      <c r="E56" s="27"/>
      <c r="F56" s="28"/>
      <c r="G56" s="29"/>
    </row>
    <row r="57" spans="2:7" ht="12.75">
      <c r="B57" s="15" t="s">
        <v>69</v>
      </c>
      <c r="E57" s="27">
        <v>6906</v>
      </c>
      <c r="F57" s="28"/>
      <c r="G57" s="29">
        <v>76798</v>
      </c>
    </row>
    <row r="58" spans="5:7" ht="12.75">
      <c r="E58" s="27"/>
      <c r="F58" s="28"/>
      <c r="G58" s="29"/>
    </row>
    <row r="59" spans="2:7" ht="12.75">
      <c r="B59" s="15" t="s">
        <v>70</v>
      </c>
      <c r="E59" s="27">
        <v>262</v>
      </c>
      <c r="F59" s="28"/>
      <c r="G59" s="29">
        <v>1678.05</v>
      </c>
    </row>
    <row r="60" spans="5:7" ht="12.75">
      <c r="E60" s="27"/>
      <c r="F60" s="28"/>
      <c r="G60" s="29"/>
    </row>
    <row r="61" spans="2:7" ht="12.75">
      <c r="B61" s="15" t="s">
        <v>71</v>
      </c>
      <c r="E61" s="33">
        <v>21344</v>
      </c>
      <c r="F61" s="33"/>
      <c r="G61" s="29">
        <v>23054.02</v>
      </c>
    </row>
    <row r="62" spans="5:7" ht="12.75">
      <c r="E62" s="27"/>
      <c r="F62" s="28"/>
      <c r="G62" s="29"/>
    </row>
    <row r="63" spans="5:7" ht="13.5" thickBot="1">
      <c r="E63" s="38">
        <f>SUM(E53:E61)</f>
        <v>125605</v>
      </c>
      <c r="F63" s="28"/>
      <c r="G63" s="38">
        <f>SUM(G53:G61)</f>
        <v>253149.34999999995</v>
      </c>
    </row>
    <row r="64" spans="5:7" ht="13.5" thickTop="1">
      <c r="E64" s="28"/>
      <c r="F64" s="28"/>
      <c r="G64" s="28"/>
    </row>
    <row r="65" spans="2:7" ht="12.75">
      <c r="B65" s="15" t="s">
        <v>72</v>
      </c>
      <c r="E65" s="41">
        <f>(SUM(E46:E51)-E18)/E46</f>
        <v>0.1293450704225352</v>
      </c>
      <c r="F65" s="42"/>
      <c r="G65" s="41">
        <v>0.10274342670164241</v>
      </c>
    </row>
    <row r="66" spans="2:7" ht="12.75">
      <c r="B66" s="15" t="s">
        <v>73</v>
      </c>
      <c r="E66" s="28">
        <f>+E53-E18</f>
        <v>18367</v>
      </c>
      <c r="F66" s="28"/>
      <c r="G66" s="28">
        <f>+G53-G18</f>
        <v>14588.419999999984</v>
      </c>
    </row>
    <row r="67" spans="5:7" ht="12.75">
      <c r="E67" s="43"/>
      <c r="F67" s="44"/>
      <c r="G67" s="45"/>
    </row>
    <row r="68" spans="2:7" ht="35.25" customHeight="1">
      <c r="B68" s="144" t="s">
        <v>74</v>
      </c>
      <c r="C68" s="145"/>
      <c r="D68" s="145"/>
      <c r="E68" s="145"/>
      <c r="F68" s="145"/>
      <c r="G68" s="145"/>
    </row>
    <row r="78" spans="4:6" s="46" customFormat="1" ht="12.75">
      <c r="D78" s="30"/>
      <c r="F78" s="48"/>
    </row>
    <row r="79" ht="12.75">
      <c r="G79" s="47"/>
    </row>
    <row r="80" ht="12.75">
      <c r="G80" s="47"/>
    </row>
    <row r="81" ht="12.75">
      <c r="G81" s="47"/>
    </row>
    <row r="82" ht="12.75">
      <c r="G82" s="47"/>
    </row>
    <row r="83" ht="12.75">
      <c r="G83" s="47"/>
    </row>
    <row r="84" ht="12.75">
      <c r="G84" s="47"/>
    </row>
    <row r="85" ht="12.75">
      <c r="G85" s="47"/>
    </row>
    <row r="86" ht="12.75">
      <c r="G86" s="47"/>
    </row>
    <row r="87" ht="12.75">
      <c r="G87" s="47"/>
    </row>
    <row r="88" ht="12.75">
      <c r="G88" s="47"/>
    </row>
    <row r="89" ht="12.75">
      <c r="G89" s="47"/>
    </row>
    <row r="90" ht="12.75">
      <c r="G90" s="47"/>
    </row>
    <row r="91" ht="12.75">
      <c r="G91" s="47"/>
    </row>
    <row r="92" ht="12.75">
      <c r="G92" s="47"/>
    </row>
    <row r="93" ht="12.75">
      <c r="G93" s="47"/>
    </row>
    <row r="94" ht="12.75">
      <c r="G94" s="47"/>
    </row>
    <row r="95" ht="12.75">
      <c r="G95" s="47"/>
    </row>
    <row r="96" ht="12.75">
      <c r="G96" s="47"/>
    </row>
    <row r="97" ht="12.75">
      <c r="G97" s="47"/>
    </row>
    <row r="98" ht="12.75">
      <c r="G98" s="47"/>
    </row>
    <row r="99" ht="12.75">
      <c r="G99" s="47"/>
    </row>
    <row r="100" ht="12.75">
      <c r="G100" s="47"/>
    </row>
    <row r="101" ht="12.75">
      <c r="G101" s="47"/>
    </row>
    <row r="102" ht="12.75">
      <c r="G102" s="47"/>
    </row>
    <row r="103" ht="12.75">
      <c r="G103" s="47"/>
    </row>
    <row r="104" ht="12.75">
      <c r="G104" s="47"/>
    </row>
    <row r="105" ht="12.75">
      <c r="G105" s="47"/>
    </row>
    <row r="106" ht="12.75">
      <c r="G106" s="47"/>
    </row>
    <row r="107" ht="12.75">
      <c r="G107" s="47"/>
    </row>
    <row r="108" ht="12.75">
      <c r="G108" s="47"/>
    </row>
    <row r="109" ht="12.75">
      <c r="G109" s="47"/>
    </row>
    <row r="110" ht="12.75">
      <c r="G110" s="47"/>
    </row>
    <row r="111" ht="12.75">
      <c r="G111" s="47"/>
    </row>
    <row r="112" ht="12.75">
      <c r="G112" s="47"/>
    </row>
    <row r="113" ht="12.75">
      <c r="G113" s="47"/>
    </row>
    <row r="114" ht="12.75">
      <c r="G114" s="47"/>
    </row>
    <row r="115" ht="12.75">
      <c r="G115" s="47"/>
    </row>
    <row r="116" ht="12.75">
      <c r="G116" s="47"/>
    </row>
    <row r="117" ht="12.75">
      <c r="G117" s="47"/>
    </row>
    <row r="118" ht="12.75">
      <c r="G118" s="47"/>
    </row>
    <row r="119" ht="12.75">
      <c r="G119" s="49"/>
    </row>
    <row r="120" ht="12.75">
      <c r="G120" s="49"/>
    </row>
    <row r="121" ht="12.75">
      <c r="G121" s="49"/>
    </row>
    <row r="122" ht="12.75">
      <c r="G122" s="49"/>
    </row>
    <row r="123" ht="12.75">
      <c r="G123" s="49"/>
    </row>
    <row r="124" ht="12.75">
      <c r="G124" s="49"/>
    </row>
    <row r="125" ht="12.75">
      <c r="G125" s="49"/>
    </row>
    <row r="126" ht="12.75">
      <c r="G126" s="49"/>
    </row>
    <row r="127" ht="12.75">
      <c r="G127" s="49"/>
    </row>
    <row r="128" ht="12.75">
      <c r="G128" s="49"/>
    </row>
    <row r="129" ht="12.75">
      <c r="G129" s="49"/>
    </row>
    <row r="130" ht="12.75">
      <c r="G130" s="49"/>
    </row>
    <row r="131" ht="12.75">
      <c r="G131" s="49"/>
    </row>
    <row r="132" ht="12.75">
      <c r="G132" s="49"/>
    </row>
    <row r="133" ht="12.75">
      <c r="G133" s="49"/>
    </row>
    <row r="134" ht="12.75">
      <c r="G134" s="49"/>
    </row>
    <row r="135" ht="12.75">
      <c r="G135" s="49"/>
    </row>
    <row r="136" ht="12.75">
      <c r="G136" s="49"/>
    </row>
    <row r="137" ht="12.75">
      <c r="G137" s="49"/>
    </row>
    <row r="138" ht="12.75">
      <c r="G138" s="49"/>
    </row>
    <row r="139" ht="12.75">
      <c r="G139" s="49"/>
    </row>
    <row r="140" ht="12.75">
      <c r="G140" s="49"/>
    </row>
    <row r="141" ht="12.75">
      <c r="G141" s="49"/>
    </row>
    <row r="142" ht="12.75">
      <c r="G142" s="49"/>
    </row>
    <row r="143" ht="12.75">
      <c r="G143" s="49"/>
    </row>
    <row r="144" ht="12.75">
      <c r="G144" s="49"/>
    </row>
    <row r="145" ht="12.75">
      <c r="G145" s="49"/>
    </row>
    <row r="146" ht="12.75">
      <c r="G146" s="49"/>
    </row>
    <row r="147" ht="12.75">
      <c r="G147" s="49"/>
    </row>
    <row r="148" ht="12.75">
      <c r="G148" s="49"/>
    </row>
    <row r="149" ht="12.75">
      <c r="G149" s="49"/>
    </row>
    <row r="150" ht="12.75">
      <c r="G150" s="49"/>
    </row>
    <row r="151" ht="12.75">
      <c r="G151" s="49"/>
    </row>
    <row r="152" ht="12.75">
      <c r="G152" s="49"/>
    </row>
    <row r="153" ht="12.75">
      <c r="G153" s="49"/>
    </row>
    <row r="154" ht="12.75">
      <c r="G154" s="49"/>
    </row>
    <row r="155" ht="12.75">
      <c r="G155" s="49"/>
    </row>
    <row r="156" ht="12.75">
      <c r="G156" s="49"/>
    </row>
    <row r="157" ht="12.75">
      <c r="G157" s="50"/>
    </row>
    <row r="158" ht="12.75">
      <c r="G158" s="50"/>
    </row>
    <row r="159" ht="12.75">
      <c r="G159" s="50"/>
    </row>
    <row r="160" ht="12.75">
      <c r="G160" s="50"/>
    </row>
    <row r="161" ht="12.75">
      <c r="G161" s="50"/>
    </row>
    <row r="162" ht="12.75">
      <c r="G162" s="50"/>
    </row>
    <row r="163" ht="12.75">
      <c r="G163" s="50"/>
    </row>
    <row r="164" ht="12.75">
      <c r="G164" s="50"/>
    </row>
    <row r="165" ht="12.75">
      <c r="G165" s="50"/>
    </row>
    <row r="166" ht="12.75">
      <c r="G166" s="50"/>
    </row>
    <row r="167" ht="12.75">
      <c r="G167" s="50"/>
    </row>
    <row r="168" ht="12.75">
      <c r="G168" s="50"/>
    </row>
    <row r="169" ht="12.75">
      <c r="G169" s="50"/>
    </row>
    <row r="170" ht="12.75">
      <c r="G170" s="50"/>
    </row>
    <row r="171" ht="12.75">
      <c r="G171" s="50"/>
    </row>
    <row r="172" ht="12.75">
      <c r="G172" s="50"/>
    </row>
    <row r="173" ht="12.75">
      <c r="G173" s="50"/>
    </row>
    <row r="174" ht="12.75">
      <c r="G174" s="50"/>
    </row>
    <row r="175" ht="12.75">
      <c r="G175" s="50"/>
    </row>
    <row r="176" ht="12.75">
      <c r="G176" s="50"/>
    </row>
    <row r="177" ht="12.75">
      <c r="G177" s="50"/>
    </row>
    <row r="178" ht="12.75">
      <c r="G178" s="50"/>
    </row>
    <row r="179" ht="12.75">
      <c r="G179" s="50"/>
    </row>
    <row r="180" ht="12.75">
      <c r="G180" s="50"/>
    </row>
    <row r="181" ht="12.75">
      <c r="G181" s="50"/>
    </row>
    <row r="182" ht="12.75">
      <c r="G182" s="50"/>
    </row>
    <row r="183" ht="12.75">
      <c r="G183" s="50"/>
    </row>
    <row r="184" ht="12.75">
      <c r="G184" s="50"/>
    </row>
    <row r="185" ht="12.75">
      <c r="G185" s="50"/>
    </row>
    <row r="186" ht="12.75">
      <c r="G186" s="50"/>
    </row>
    <row r="187" ht="12.75">
      <c r="G187" s="50"/>
    </row>
    <row r="188" ht="12.75">
      <c r="G188" s="50"/>
    </row>
    <row r="189" ht="12.75">
      <c r="G189" s="50"/>
    </row>
    <row r="190" ht="12.75">
      <c r="G190" s="50"/>
    </row>
    <row r="191" ht="12.75">
      <c r="G191" s="50"/>
    </row>
    <row r="192" ht="12.75">
      <c r="G192" s="50"/>
    </row>
    <row r="193" ht="12.75">
      <c r="G193" s="50"/>
    </row>
    <row r="194" ht="12.75">
      <c r="G194" s="50"/>
    </row>
    <row r="195" ht="12.75">
      <c r="G195" s="50"/>
    </row>
    <row r="196" ht="12.75">
      <c r="G196" s="50"/>
    </row>
    <row r="197" ht="12.75">
      <c r="G197" s="50"/>
    </row>
    <row r="198" ht="12.75">
      <c r="G198" s="50"/>
    </row>
    <row r="199" ht="12.75">
      <c r="G199" s="50"/>
    </row>
    <row r="200" ht="12.75">
      <c r="G200" s="50"/>
    </row>
    <row r="201" ht="12.75">
      <c r="G201" s="50"/>
    </row>
    <row r="202" ht="12.75">
      <c r="G202" s="50"/>
    </row>
    <row r="203" ht="12.75">
      <c r="G203" s="50"/>
    </row>
    <row r="204" ht="12.75">
      <c r="G204" s="50"/>
    </row>
    <row r="205" ht="12.75">
      <c r="G205" s="50"/>
    </row>
    <row r="206" ht="12.75">
      <c r="G206" s="50"/>
    </row>
    <row r="207" ht="12.75">
      <c r="G207" s="50"/>
    </row>
    <row r="208" ht="12.75">
      <c r="G208" s="50"/>
    </row>
    <row r="209" ht="12.75">
      <c r="G209" s="50"/>
    </row>
    <row r="210" ht="12.75">
      <c r="G210" s="50"/>
    </row>
    <row r="211" ht="12.75">
      <c r="G211" s="50"/>
    </row>
    <row r="212" ht="12.75">
      <c r="G212" s="50"/>
    </row>
    <row r="213" ht="12.75">
      <c r="G213" s="50"/>
    </row>
    <row r="214" ht="12.75">
      <c r="G214" s="50"/>
    </row>
    <row r="215" ht="12.75">
      <c r="G215" s="50"/>
    </row>
    <row r="216" ht="12.75">
      <c r="G216" s="50"/>
    </row>
    <row r="217" ht="12.75">
      <c r="G217" s="50"/>
    </row>
    <row r="218" ht="12.75">
      <c r="G218" s="50"/>
    </row>
    <row r="219" ht="12.75">
      <c r="G219" s="50"/>
    </row>
    <row r="220" ht="12.75">
      <c r="G220" s="50"/>
    </row>
    <row r="221" ht="12.75">
      <c r="G221" s="50"/>
    </row>
    <row r="222" ht="12.75">
      <c r="G222" s="50"/>
    </row>
    <row r="223" ht="12.75">
      <c r="G223" s="50"/>
    </row>
    <row r="224" ht="12.75">
      <c r="G224" s="50"/>
    </row>
    <row r="225" ht="12.75">
      <c r="G225" s="50"/>
    </row>
    <row r="226" ht="12.75">
      <c r="G226" s="50"/>
    </row>
    <row r="227" ht="12.75">
      <c r="G227" s="50"/>
    </row>
    <row r="228" ht="12.75">
      <c r="G228" s="50"/>
    </row>
    <row r="229" ht="12.75">
      <c r="G229" s="50"/>
    </row>
    <row r="230" ht="12.75">
      <c r="G230" s="50"/>
    </row>
    <row r="231" ht="12.75">
      <c r="G231" s="50"/>
    </row>
    <row r="232" ht="12.75">
      <c r="G232" s="50"/>
    </row>
    <row r="233" ht="12.75">
      <c r="G233" s="50"/>
    </row>
    <row r="234" ht="12.75">
      <c r="G234" s="50"/>
    </row>
    <row r="235" ht="12.75">
      <c r="G235" s="50"/>
    </row>
    <row r="236" ht="12.75">
      <c r="G236" s="50"/>
    </row>
    <row r="237" ht="12.75">
      <c r="G237" s="50"/>
    </row>
    <row r="238" ht="12.75">
      <c r="G238" s="50"/>
    </row>
    <row r="239" ht="12.75">
      <c r="G239" s="50"/>
    </row>
    <row r="240" ht="12.75">
      <c r="G240" s="50"/>
    </row>
    <row r="241" ht="12.75">
      <c r="G241" s="50"/>
    </row>
    <row r="242" ht="12.75">
      <c r="G242" s="50"/>
    </row>
    <row r="243" ht="12.75">
      <c r="G243" s="50"/>
    </row>
    <row r="244" ht="12.75">
      <c r="G244" s="50"/>
    </row>
    <row r="245" ht="12.75">
      <c r="G245" s="50"/>
    </row>
    <row r="246" ht="12.75">
      <c r="G246" s="50"/>
    </row>
    <row r="247" ht="12.75">
      <c r="G247" s="50"/>
    </row>
    <row r="248" ht="12.75">
      <c r="G248" s="50"/>
    </row>
    <row r="249" ht="12.75">
      <c r="G249" s="50"/>
    </row>
    <row r="250" ht="12.75">
      <c r="G250" s="50"/>
    </row>
    <row r="251" ht="12.75">
      <c r="G251" s="50"/>
    </row>
    <row r="252" ht="12.75">
      <c r="G252" s="50"/>
    </row>
    <row r="253" ht="12.75">
      <c r="G253" s="50"/>
    </row>
    <row r="254" ht="12.75">
      <c r="G254" s="50"/>
    </row>
    <row r="255" ht="12.75">
      <c r="G255" s="50"/>
    </row>
    <row r="256" ht="12.75">
      <c r="G256" s="50"/>
    </row>
    <row r="257" ht="12.75">
      <c r="G257" s="50"/>
    </row>
    <row r="258" ht="12.75">
      <c r="G258" s="50"/>
    </row>
    <row r="259" ht="12.75">
      <c r="G259" s="50"/>
    </row>
    <row r="260" ht="12.75">
      <c r="G260" s="50"/>
    </row>
    <row r="261" ht="12.75">
      <c r="G261" s="50"/>
    </row>
    <row r="262" ht="12.75">
      <c r="G262" s="50"/>
    </row>
    <row r="263" ht="12.75">
      <c r="G263" s="50"/>
    </row>
    <row r="264" ht="12.75">
      <c r="G264" s="50"/>
    </row>
    <row r="265" ht="12.75">
      <c r="G265" s="50"/>
    </row>
    <row r="266" ht="12.75">
      <c r="G266" s="50"/>
    </row>
    <row r="267" ht="12.75">
      <c r="G267" s="50"/>
    </row>
    <row r="268" ht="12.75">
      <c r="G268" s="50"/>
    </row>
    <row r="269" ht="12.75">
      <c r="G269" s="50"/>
    </row>
    <row r="270" ht="12.75">
      <c r="G270" s="50"/>
    </row>
    <row r="271" ht="12.75">
      <c r="G271" s="50"/>
    </row>
    <row r="272" ht="12.75">
      <c r="G272" s="50"/>
    </row>
    <row r="273" ht="12.75">
      <c r="G273" s="50"/>
    </row>
    <row r="274" ht="12.75">
      <c r="G274" s="50"/>
    </row>
    <row r="275" ht="12.75">
      <c r="G275" s="50"/>
    </row>
    <row r="276" ht="12.75">
      <c r="G276" s="50"/>
    </row>
    <row r="277" ht="12.75">
      <c r="G277" s="50"/>
    </row>
    <row r="278" ht="12.75">
      <c r="G278" s="50"/>
    </row>
    <row r="279" ht="12.75">
      <c r="G279" s="50"/>
    </row>
    <row r="280" ht="12.75">
      <c r="G280" s="50"/>
    </row>
    <row r="281" ht="12.75">
      <c r="G281" s="50"/>
    </row>
    <row r="282" ht="12.75">
      <c r="G282" s="50"/>
    </row>
    <row r="283" ht="12.75">
      <c r="G283" s="50"/>
    </row>
    <row r="284" ht="12.75">
      <c r="G284" s="50"/>
    </row>
    <row r="285" ht="12.75">
      <c r="G285" s="50"/>
    </row>
    <row r="286" ht="12.75">
      <c r="G286" s="50"/>
    </row>
    <row r="287" ht="12.75">
      <c r="G287" s="50"/>
    </row>
    <row r="288" ht="12.75">
      <c r="G288" s="50"/>
    </row>
    <row r="289" ht="12.75">
      <c r="G289" s="50"/>
    </row>
    <row r="290" ht="12.75">
      <c r="G290" s="50"/>
    </row>
    <row r="291" ht="12.75">
      <c r="G291" s="50"/>
    </row>
    <row r="292" ht="12.75">
      <c r="G292" s="50"/>
    </row>
    <row r="293" ht="12.75">
      <c r="G293" s="50"/>
    </row>
    <row r="294" ht="12.75">
      <c r="G294" s="50"/>
    </row>
    <row r="295" ht="12.75">
      <c r="G295" s="50"/>
    </row>
    <row r="296" ht="12.75">
      <c r="G296" s="50"/>
    </row>
    <row r="297" ht="12.75">
      <c r="G297" s="50"/>
    </row>
    <row r="298" ht="12.75">
      <c r="G298" s="50"/>
    </row>
    <row r="299" ht="12.75">
      <c r="G299" s="50"/>
    </row>
    <row r="300" ht="12.75">
      <c r="G300" s="50"/>
    </row>
    <row r="301" ht="12.75">
      <c r="G301" s="50"/>
    </row>
    <row r="302" ht="12.75">
      <c r="G302" s="50"/>
    </row>
    <row r="303" ht="12.75">
      <c r="G303" s="50"/>
    </row>
    <row r="304" ht="12.75">
      <c r="G304" s="50"/>
    </row>
    <row r="305" ht="12.75">
      <c r="G305" s="50"/>
    </row>
    <row r="306" ht="12.75">
      <c r="G306" s="50"/>
    </row>
    <row r="307" ht="12.75">
      <c r="G307" s="50"/>
    </row>
    <row r="308" ht="12.75">
      <c r="G308" s="50"/>
    </row>
    <row r="309" ht="12.75">
      <c r="G309" s="50"/>
    </row>
    <row r="310" ht="12.75">
      <c r="G310" s="50"/>
    </row>
    <row r="311" ht="12.75">
      <c r="G311" s="50"/>
    </row>
    <row r="312" ht="12.75">
      <c r="G312" s="50"/>
    </row>
    <row r="313" ht="12.75">
      <c r="G313" s="50"/>
    </row>
    <row r="314" ht="12.75">
      <c r="G314" s="50"/>
    </row>
    <row r="315" ht="12.75">
      <c r="G315" s="50"/>
    </row>
    <row r="316" ht="12.75">
      <c r="G316" s="50"/>
    </row>
    <row r="317" ht="12.75">
      <c r="G317" s="50"/>
    </row>
    <row r="318" ht="12.75">
      <c r="G318" s="50"/>
    </row>
    <row r="319" ht="12.75">
      <c r="G319" s="50"/>
    </row>
    <row r="320" ht="12.75">
      <c r="G320" s="50"/>
    </row>
    <row r="321" ht="12.75">
      <c r="G321" s="50"/>
    </row>
    <row r="322" ht="12.75">
      <c r="G322" s="50"/>
    </row>
    <row r="323" ht="12.75">
      <c r="G323" s="50"/>
    </row>
    <row r="324" ht="12.75">
      <c r="G324" s="50"/>
    </row>
    <row r="325" ht="12.75">
      <c r="G325" s="50"/>
    </row>
    <row r="326" ht="12.75">
      <c r="G326" s="50"/>
    </row>
    <row r="327" ht="12.75">
      <c r="G327" s="50"/>
    </row>
    <row r="328" ht="12.75">
      <c r="G328" s="50"/>
    </row>
    <row r="329" ht="12.75">
      <c r="G329" s="50"/>
    </row>
    <row r="330" ht="12.75">
      <c r="G330" s="50"/>
    </row>
    <row r="331" ht="12.75">
      <c r="G331" s="50"/>
    </row>
    <row r="332" ht="12.75">
      <c r="G332" s="50"/>
    </row>
    <row r="333" ht="12.75">
      <c r="G333" s="50"/>
    </row>
    <row r="334" ht="12.75">
      <c r="G334" s="50"/>
    </row>
    <row r="335" ht="12.75">
      <c r="G335" s="50"/>
    </row>
    <row r="336" ht="12.75">
      <c r="G336" s="50"/>
    </row>
    <row r="337" ht="12.75">
      <c r="G337" s="50"/>
    </row>
    <row r="338" ht="12.75">
      <c r="G338" s="50"/>
    </row>
    <row r="339" ht="12.75">
      <c r="G339" s="50"/>
    </row>
    <row r="340" ht="12.75">
      <c r="G340" s="50"/>
    </row>
    <row r="341" ht="12.75">
      <c r="G341" s="50"/>
    </row>
    <row r="342" ht="12.75">
      <c r="G342" s="50"/>
    </row>
    <row r="343" ht="12.75">
      <c r="G343" s="50"/>
    </row>
    <row r="344" ht="12.75">
      <c r="G344" s="50"/>
    </row>
    <row r="345" ht="12.75">
      <c r="G345" s="50"/>
    </row>
    <row r="346" ht="12.75">
      <c r="G346" s="50"/>
    </row>
    <row r="347" ht="12.75">
      <c r="G347" s="50"/>
    </row>
    <row r="348" ht="12.75">
      <c r="G348" s="50"/>
    </row>
    <row r="349" ht="12.75">
      <c r="G349" s="50"/>
    </row>
    <row r="350" ht="12.75">
      <c r="G350" s="50"/>
    </row>
    <row r="351" ht="12.75">
      <c r="G351" s="50"/>
    </row>
    <row r="352" ht="12.75">
      <c r="G352" s="50"/>
    </row>
    <row r="353" ht="12.75">
      <c r="G353" s="50"/>
    </row>
    <row r="354" ht="12.75">
      <c r="G354" s="50"/>
    </row>
    <row r="355" ht="12.75">
      <c r="G355" s="50"/>
    </row>
    <row r="356" ht="12.75">
      <c r="G356" s="50"/>
    </row>
    <row r="357" ht="12.75">
      <c r="G357" s="50"/>
    </row>
    <row r="358" ht="12.75">
      <c r="G358" s="50"/>
    </row>
    <row r="359" ht="12.75">
      <c r="G359" s="50"/>
    </row>
    <row r="360" ht="12.75">
      <c r="G360" s="50"/>
    </row>
    <row r="361" ht="12.75">
      <c r="G361" s="50"/>
    </row>
    <row r="362" ht="12.75">
      <c r="G362" s="50"/>
    </row>
    <row r="363" ht="12.75">
      <c r="G363" s="50"/>
    </row>
    <row r="364" ht="12.75">
      <c r="G364" s="50"/>
    </row>
    <row r="365" ht="12.75">
      <c r="G365" s="50"/>
    </row>
    <row r="366" ht="12.75">
      <c r="G366" s="50"/>
    </row>
    <row r="367" ht="12.75">
      <c r="G367" s="50"/>
    </row>
    <row r="368" ht="12.75">
      <c r="G368" s="50"/>
    </row>
    <row r="369" ht="12.75">
      <c r="G369" s="50"/>
    </row>
    <row r="370" ht="12.75">
      <c r="G370" s="50"/>
    </row>
    <row r="371" ht="12.75">
      <c r="G371" s="50"/>
    </row>
    <row r="372" ht="12.75">
      <c r="G372" s="50"/>
    </row>
    <row r="373" ht="12.75">
      <c r="G373" s="50"/>
    </row>
    <row r="374" ht="12.75">
      <c r="G374" s="50"/>
    </row>
    <row r="375" ht="12.75">
      <c r="G375" s="50"/>
    </row>
    <row r="376" ht="12.75">
      <c r="G376" s="50"/>
    </row>
    <row r="377" ht="12.75">
      <c r="G377" s="50"/>
    </row>
    <row r="378" ht="12.75">
      <c r="G378" s="50"/>
    </row>
    <row r="379" ht="12.75">
      <c r="G379" s="50"/>
    </row>
    <row r="380" ht="12.75">
      <c r="G380" s="50"/>
    </row>
    <row r="381" ht="12.75">
      <c r="G381" s="50"/>
    </row>
    <row r="382" ht="12.75">
      <c r="G382" s="50"/>
    </row>
    <row r="383" ht="12.75">
      <c r="G383" s="50"/>
    </row>
    <row r="384" ht="12.75">
      <c r="G384" s="50"/>
    </row>
    <row r="385" ht="12.75">
      <c r="G385" s="50"/>
    </row>
    <row r="386" ht="12.75">
      <c r="G386" s="50"/>
    </row>
    <row r="387" ht="12.75">
      <c r="G387" s="50"/>
    </row>
    <row r="388" ht="12.75">
      <c r="G388" s="50"/>
    </row>
    <row r="389" ht="12.75">
      <c r="G389" s="50"/>
    </row>
    <row r="390" ht="12.75">
      <c r="G390" s="50"/>
    </row>
  </sheetData>
  <mergeCells count="1">
    <mergeCell ref="B68:G68"/>
  </mergeCells>
  <printOptions/>
  <pageMargins left="0.72" right="0.6" top="0.46" bottom="0.42" header="0.22" footer="0.27"/>
  <pageSetup horizontalDpi="300" verticalDpi="300" orientation="portrait" paperSize="9" scale="80" r:id="rId1"/>
  <headerFooter alignWithMargins="0">
    <oddHeader>&amp;R&amp;"Arial,Bold"&amp;10Page 2</oddHeader>
  </headerFooter>
</worksheet>
</file>

<file path=xl/worksheets/sheet3.xml><?xml version="1.0" encoding="utf-8"?>
<worksheet xmlns="http://schemas.openxmlformats.org/spreadsheetml/2006/main" xmlns:r="http://schemas.openxmlformats.org/officeDocument/2006/relationships">
  <dimension ref="A1:AG71"/>
  <sheetViews>
    <sheetView workbookViewId="0" topLeftCell="B21">
      <selection activeCell="F10" sqref="F10"/>
    </sheetView>
  </sheetViews>
  <sheetFormatPr defaultColWidth="8.88671875" defaultRowHeight="15"/>
  <cols>
    <col min="1" max="1" width="3.10546875" style="73" customWidth="1"/>
    <col min="2" max="2" width="1.66796875" style="73" customWidth="1"/>
    <col min="3" max="3" width="35.3359375" style="73" customWidth="1"/>
    <col min="4" max="4" width="12.88671875" style="1" customWidth="1"/>
    <col min="5" max="5" width="10.88671875" style="34" bestFit="1" customWidth="1"/>
    <col min="6" max="6" width="10.88671875" style="1" bestFit="1" customWidth="1"/>
    <col min="7" max="33" width="7.10546875" style="1" customWidth="1"/>
    <col min="34" max="16384" width="7.10546875" style="73" customWidth="1"/>
  </cols>
  <sheetData>
    <row r="1" spans="1:6" ht="19.5">
      <c r="A1" s="14" t="s">
        <v>0</v>
      </c>
      <c r="B1" s="14"/>
      <c r="C1" s="1"/>
      <c r="D1" s="1" t="s">
        <v>1</v>
      </c>
      <c r="F1" s="71"/>
    </row>
    <row r="2" spans="1:3" ht="15">
      <c r="A2" s="74"/>
      <c r="B2" s="74"/>
      <c r="C2" s="1"/>
    </row>
    <row r="3" spans="1:3" ht="15">
      <c r="A3" s="14" t="s">
        <v>93</v>
      </c>
      <c r="B3" s="74"/>
      <c r="C3" s="1"/>
    </row>
    <row r="4" spans="1:3" ht="15">
      <c r="A4" s="14" t="s">
        <v>129</v>
      </c>
      <c r="B4" s="74"/>
      <c r="C4" s="1"/>
    </row>
    <row r="5" spans="2:6" ht="15">
      <c r="B5" s="14"/>
      <c r="C5" s="1"/>
      <c r="F5" s="20" t="s">
        <v>35</v>
      </c>
    </row>
    <row r="6" spans="2:6" ht="15">
      <c r="B6" s="14"/>
      <c r="C6" s="1"/>
      <c r="F6" s="20" t="s">
        <v>38</v>
      </c>
    </row>
    <row r="7" spans="1:6" ht="15">
      <c r="A7" s="14"/>
      <c r="B7" s="14"/>
      <c r="C7" s="1"/>
      <c r="F7" s="20" t="s">
        <v>39</v>
      </c>
    </row>
    <row r="8" spans="1:6" ht="15">
      <c r="A8" s="14"/>
      <c r="B8" s="14"/>
      <c r="C8" s="1"/>
      <c r="E8" s="5" t="s">
        <v>40</v>
      </c>
      <c r="F8" s="20" t="s">
        <v>40</v>
      </c>
    </row>
    <row r="9" spans="1:6" ht="15">
      <c r="A9" s="14"/>
      <c r="B9" s="14"/>
      <c r="C9" s="1"/>
      <c r="D9" s="1" t="s">
        <v>94</v>
      </c>
      <c r="E9" s="6" t="s">
        <v>130</v>
      </c>
      <c r="F9" s="23" t="s">
        <v>41</v>
      </c>
    </row>
    <row r="10" spans="1:6" ht="15">
      <c r="A10" s="14"/>
      <c r="B10" s="14"/>
      <c r="C10" s="1"/>
      <c r="E10" s="73"/>
      <c r="F10" s="25" t="s">
        <v>42</v>
      </c>
    </row>
    <row r="11" spans="5:6" ht="14.25" customHeight="1">
      <c r="E11" s="5" t="s">
        <v>13</v>
      </c>
      <c r="F11" s="20" t="s">
        <v>13</v>
      </c>
    </row>
    <row r="12" spans="1:5" ht="12.75">
      <c r="A12" s="73" t="s">
        <v>95</v>
      </c>
      <c r="E12" s="75"/>
    </row>
    <row r="13" spans="2:6" ht="12.75">
      <c r="B13" s="73" t="s">
        <v>96</v>
      </c>
      <c r="E13" s="34">
        <v>47113</v>
      </c>
      <c r="F13" s="1">
        <v>14268</v>
      </c>
    </row>
    <row r="14" spans="2:6" ht="12.75">
      <c r="B14" s="73" t="s">
        <v>97</v>
      </c>
      <c r="E14" s="55">
        <v>-73586</v>
      </c>
      <c r="F14" s="8">
        <v>-14835</v>
      </c>
    </row>
    <row r="15" spans="2:6" ht="12.75">
      <c r="B15" s="73" t="s">
        <v>98</v>
      </c>
      <c r="E15" s="34">
        <f>SUM(E13:E14)</f>
        <v>-26473</v>
      </c>
      <c r="F15" s="34">
        <f>SUM(F13:F14)</f>
        <v>-567</v>
      </c>
    </row>
    <row r="16" ht="5.25" customHeight="1"/>
    <row r="17" spans="3:6" ht="12.75">
      <c r="C17" s="73" t="s">
        <v>99</v>
      </c>
      <c r="E17" s="34">
        <v>7</v>
      </c>
      <c r="F17" s="1">
        <v>16</v>
      </c>
    </row>
    <row r="18" spans="3:6" ht="12.75">
      <c r="C18" s="73" t="s">
        <v>100</v>
      </c>
      <c r="E18" s="34">
        <v>-5006</v>
      </c>
      <c r="F18" s="1">
        <v>-559</v>
      </c>
    </row>
    <row r="19" spans="3:6" ht="12.75">
      <c r="C19" s="73" t="s">
        <v>101</v>
      </c>
      <c r="E19" s="34">
        <v>863</v>
      </c>
      <c r="F19" s="1">
        <v>961</v>
      </c>
    </row>
    <row r="20" spans="3:6" ht="12.75">
      <c r="C20" s="73" t="s">
        <v>262</v>
      </c>
      <c r="E20" s="34">
        <v>20795</v>
      </c>
      <c r="F20" s="1">
        <v>0</v>
      </c>
    </row>
    <row r="21" spans="3:6" ht="12.75">
      <c r="C21" s="73" t="s">
        <v>102</v>
      </c>
      <c r="E21" s="34">
        <v>-3069</v>
      </c>
      <c r="F21" s="1">
        <v>-415</v>
      </c>
    </row>
    <row r="22" spans="3:6" ht="12.75">
      <c r="C22" s="73" t="s">
        <v>103</v>
      </c>
      <c r="E22" s="34">
        <v>2630</v>
      </c>
      <c r="F22" s="1">
        <v>0</v>
      </c>
    </row>
    <row r="23" spans="3:6" ht="12.75">
      <c r="C23" s="73" t="s">
        <v>104</v>
      </c>
      <c r="E23" s="34">
        <v>-4464</v>
      </c>
      <c r="F23" s="1">
        <v>17</v>
      </c>
    </row>
    <row r="24" ht="5.25" customHeight="1">
      <c r="E24" s="55"/>
    </row>
    <row r="25" spans="2:33" s="76" customFormat="1" ht="12.75">
      <c r="B25" s="73" t="s">
        <v>105</v>
      </c>
      <c r="D25" s="13"/>
      <c r="E25" s="77">
        <f>SUM(E15:E24)</f>
        <v>-14717</v>
      </c>
      <c r="F25" s="77">
        <f>SUM(F15:F24)</f>
        <v>-547</v>
      </c>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row>
    <row r="27" ht="12.75">
      <c r="A27" s="73" t="s">
        <v>106</v>
      </c>
    </row>
    <row r="28" spans="3:6" ht="12.75">
      <c r="C28" s="73" t="s">
        <v>107</v>
      </c>
      <c r="E28" s="34">
        <v>-104</v>
      </c>
      <c r="F28" s="1">
        <v>-438</v>
      </c>
    </row>
    <row r="29" spans="3:6" ht="12.75">
      <c r="C29" s="73" t="s">
        <v>108</v>
      </c>
      <c r="E29" s="34">
        <v>-14</v>
      </c>
      <c r="F29" s="1">
        <v>0</v>
      </c>
    </row>
    <row r="30" spans="3:6" ht="12.75">
      <c r="C30" s="73" t="s">
        <v>109</v>
      </c>
      <c r="E30" s="34">
        <v>93</v>
      </c>
      <c r="F30" s="1">
        <v>727</v>
      </c>
    </row>
    <row r="31" spans="3:6" ht="12.75">
      <c r="C31" s="73" t="s">
        <v>110</v>
      </c>
      <c r="E31" s="34">
        <v>0</v>
      </c>
      <c r="F31" s="1">
        <v>365</v>
      </c>
    </row>
    <row r="32" ht="6" customHeight="1"/>
    <row r="33" spans="2:33" s="76" customFormat="1" ht="12.75">
      <c r="B33" s="73" t="s">
        <v>111</v>
      </c>
      <c r="D33" s="13"/>
      <c r="E33" s="77">
        <f>SUM(E28:E32)</f>
        <v>-25</v>
      </c>
      <c r="F33" s="77">
        <f>SUM(F28:F32)</f>
        <v>654</v>
      </c>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row>
    <row r="35" ht="12.75">
      <c r="A35" s="73" t="s">
        <v>112</v>
      </c>
    </row>
    <row r="36" spans="3:6" ht="12.75">
      <c r="C36" s="73" t="s">
        <v>113</v>
      </c>
      <c r="E36" s="34">
        <v>0</v>
      </c>
      <c r="F36" s="1">
        <v>-730</v>
      </c>
    </row>
    <row r="37" spans="3:6" ht="12.75">
      <c r="C37" s="73" t="s">
        <v>114</v>
      </c>
      <c r="E37" s="34">
        <v>-1685</v>
      </c>
      <c r="F37" s="1">
        <v>-1209</v>
      </c>
    </row>
    <row r="38" spans="3:6" ht="12.75">
      <c r="C38" s="73" t="s">
        <v>115</v>
      </c>
      <c r="E38" s="34">
        <v>-244</v>
      </c>
      <c r="F38" s="1">
        <v>-408</v>
      </c>
    </row>
    <row r="39" spans="3:6" ht="12.75">
      <c r="C39" s="73" t="s">
        <v>116</v>
      </c>
      <c r="E39" s="34">
        <v>17211</v>
      </c>
      <c r="F39" s="1">
        <v>642</v>
      </c>
    </row>
    <row r="40" spans="3:6" ht="12.75">
      <c r="C40" s="73" t="s">
        <v>117</v>
      </c>
      <c r="D40" s="1" t="s">
        <v>94</v>
      </c>
      <c r="E40" s="34">
        <v>-11922</v>
      </c>
      <c r="F40" s="1">
        <v>-4330</v>
      </c>
    </row>
    <row r="41" spans="3:6" ht="12.75">
      <c r="C41" s="73" t="s">
        <v>118</v>
      </c>
      <c r="E41" s="34">
        <v>-754</v>
      </c>
      <c r="F41" s="1">
        <v>-4409</v>
      </c>
    </row>
    <row r="42" spans="3:6" ht="12.75">
      <c r="C42" s="73" t="s">
        <v>119</v>
      </c>
      <c r="E42" s="34">
        <v>-3825</v>
      </c>
      <c r="F42" s="1">
        <v>0</v>
      </c>
    </row>
    <row r="43" spans="3:6" ht="12.75">
      <c r="C43" s="73" t="s">
        <v>120</v>
      </c>
      <c r="E43" s="34">
        <v>17014</v>
      </c>
      <c r="F43" s="1">
        <v>11879</v>
      </c>
    </row>
    <row r="44" ht="5.25" customHeight="1"/>
    <row r="45" spans="2:33" s="76" customFormat="1" ht="12.75">
      <c r="B45" s="73" t="s">
        <v>121</v>
      </c>
      <c r="D45" s="13"/>
      <c r="E45" s="77">
        <f>SUM(E36:E44)</f>
        <v>15795</v>
      </c>
      <c r="F45" s="77">
        <f>SUM(F36:F44)</f>
        <v>1435</v>
      </c>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row>
    <row r="47" spans="1:6" ht="12.75">
      <c r="A47" s="73" t="s">
        <v>122</v>
      </c>
      <c r="E47" s="34">
        <f>+E45+E33+E25</f>
        <v>1053</v>
      </c>
      <c r="F47" s="34">
        <f>+F45+F33+F25</f>
        <v>1542</v>
      </c>
    </row>
    <row r="49" spans="1:6" ht="12.75">
      <c r="A49" s="73" t="s">
        <v>123</v>
      </c>
      <c r="E49" s="34">
        <v>2320</v>
      </c>
      <c r="F49" s="1">
        <v>778</v>
      </c>
    </row>
    <row r="51" spans="1:33" s="76" customFormat="1" ht="13.5" thickBot="1">
      <c r="A51" s="73" t="s">
        <v>124</v>
      </c>
      <c r="B51" s="73"/>
      <c r="D51" s="13"/>
      <c r="E51" s="78">
        <f>SUM(E47:E50)</f>
        <v>3373</v>
      </c>
      <c r="F51" s="78">
        <f>SUM(F47:F50)</f>
        <v>2320</v>
      </c>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row>
    <row r="52" ht="13.5" thickTop="1"/>
    <row r="53" ht="12.75">
      <c r="E53" s="79"/>
    </row>
    <row r="54" ht="12.75">
      <c r="E54" s="79"/>
    </row>
    <row r="57" spans="1:6" ht="49.5" customHeight="1">
      <c r="A57" s="144" t="s">
        <v>125</v>
      </c>
      <c r="B57" s="144"/>
      <c r="C57" s="144"/>
      <c r="D57" s="144"/>
      <c r="E57" s="144"/>
      <c r="F57" s="144"/>
    </row>
    <row r="65" ht="12.75">
      <c r="A65" s="73" t="s">
        <v>126</v>
      </c>
    </row>
    <row r="66" ht="12.75">
      <c r="C66" s="73" t="s">
        <v>127</v>
      </c>
    </row>
    <row r="67" ht="12.75">
      <c r="C67" s="73" t="s">
        <v>53</v>
      </c>
    </row>
    <row r="68" ht="12.75">
      <c r="C68" s="73" t="s">
        <v>128</v>
      </c>
    </row>
    <row r="69" spans="4:33" s="76" customFormat="1" ht="12.75">
      <c r="D69" s="13"/>
      <c r="E69" s="57"/>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row>
    <row r="71" ht="12.75">
      <c r="C71" s="73" t="s">
        <v>36</v>
      </c>
    </row>
  </sheetData>
  <mergeCells count="1">
    <mergeCell ref="A57:F57"/>
  </mergeCells>
  <printOptions/>
  <pageMargins left="0.76" right="0.62" top="0.5" bottom="0.4" header="0.17" footer="0.17"/>
  <pageSetup horizontalDpi="300" verticalDpi="300" orientation="portrait" paperSize="9" scale="85" r:id="rId1"/>
  <headerFooter alignWithMargins="0">
    <oddHeader>&amp;R&amp;"Arial,Bold"&amp;10Page 3</oddHeader>
  </headerFooter>
</worksheet>
</file>

<file path=xl/worksheets/sheet4.xml><?xml version="1.0" encoding="utf-8"?>
<worksheet xmlns="http://schemas.openxmlformats.org/spreadsheetml/2006/main" xmlns:r="http://schemas.openxmlformats.org/officeDocument/2006/relationships">
  <dimension ref="B1:P38"/>
  <sheetViews>
    <sheetView workbookViewId="0" topLeftCell="A1">
      <selection activeCell="J15" sqref="J15"/>
    </sheetView>
  </sheetViews>
  <sheetFormatPr defaultColWidth="8.88671875" defaultRowHeight="15"/>
  <cols>
    <col min="1" max="1" width="7.10546875" style="60" customWidth="1"/>
    <col min="2" max="2" width="28.3359375" style="60" customWidth="1"/>
    <col min="3" max="3" width="4.3359375" style="60" customWidth="1"/>
    <col min="4" max="4" width="7.88671875" style="60" customWidth="1"/>
    <col min="5" max="5" width="1.1171875" style="60" customWidth="1"/>
    <col min="6" max="6" width="7.5546875" style="60" customWidth="1"/>
    <col min="7" max="7" width="1.2265625" style="60" customWidth="1"/>
    <col min="8" max="8" width="9.88671875" style="60" customWidth="1"/>
    <col min="9" max="9" width="0.9921875" style="60" customWidth="1"/>
    <col min="10" max="10" width="9.4453125" style="60" customWidth="1"/>
    <col min="11" max="11" width="1.1171875" style="60" customWidth="1"/>
    <col min="12" max="12" width="8.5546875" style="60" customWidth="1"/>
    <col min="13" max="16384" width="7.10546875" style="60" customWidth="1"/>
  </cols>
  <sheetData>
    <row r="1" spans="2:4" s="58" customFormat="1" ht="15">
      <c r="B1" s="14" t="s">
        <v>0</v>
      </c>
      <c r="D1" s="1" t="s">
        <v>1</v>
      </c>
    </row>
    <row r="2" s="58" customFormat="1" ht="15">
      <c r="B2" s="59" t="s">
        <v>75</v>
      </c>
    </row>
    <row r="3" s="58" customFormat="1" ht="15">
      <c r="B3" s="14" t="s">
        <v>129</v>
      </c>
    </row>
    <row r="4" s="58" customFormat="1" ht="15">
      <c r="B4" s="59"/>
    </row>
    <row r="5" s="58" customFormat="1" ht="15">
      <c r="B5" s="59"/>
    </row>
    <row r="7" spans="4:10" ht="12.75">
      <c r="D7" s="61"/>
      <c r="E7" s="61"/>
      <c r="F7" s="146" t="s">
        <v>76</v>
      </c>
      <c r="G7" s="146"/>
      <c r="H7" s="146"/>
      <c r="I7" s="61"/>
      <c r="J7" s="62" t="s">
        <v>77</v>
      </c>
    </row>
    <row r="8" spans="4:10" ht="12.75">
      <c r="D8" s="61"/>
      <c r="E8" s="61"/>
      <c r="F8" s="61"/>
      <c r="G8" s="61"/>
      <c r="H8" s="63"/>
      <c r="I8" s="61"/>
      <c r="J8" s="61"/>
    </row>
    <row r="9" spans="5:10" ht="12.75">
      <c r="E9" s="61"/>
      <c r="G9" s="61"/>
      <c r="H9" s="63" t="s">
        <v>78</v>
      </c>
      <c r="I9" s="61"/>
      <c r="J9" s="63"/>
    </row>
    <row r="10" spans="4:10" ht="12.75">
      <c r="D10" s="63" t="s">
        <v>79</v>
      </c>
      <c r="E10" s="61"/>
      <c r="F10" s="63" t="s">
        <v>79</v>
      </c>
      <c r="G10" s="61"/>
      <c r="H10" s="63" t="s">
        <v>80</v>
      </c>
      <c r="I10" s="61"/>
      <c r="J10" s="63" t="s">
        <v>81</v>
      </c>
    </row>
    <row r="11" spans="2:12" ht="12.75">
      <c r="B11" s="64"/>
      <c r="C11" s="63" t="s">
        <v>82</v>
      </c>
      <c r="D11" s="62" t="s">
        <v>83</v>
      </c>
      <c r="E11" s="61"/>
      <c r="F11" s="62" t="s">
        <v>84</v>
      </c>
      <c r="G11" s="61"/>
      <c r="H11" s="62" t="s">
        <v>85</v>
      </c>
      <c r="I11" s="61"/>
      <c r="J11" s="62" t="s">
        <v>86</v>
      </c>
      <c r="L11" s="62" t="s">
        <v>87</v>
      </c>
    </row>
    <row r="12" spans="4:12" ht="12.75">
      <c r="D12" s="63" t="s">
        <v>13</v>
      </c>
      <c r="E12" s="61"/>
      <c r="F12" s="63" t="s">
        <v>13</v>
      </c>
      <c r="G12" s="61"/>
      <c r="H12" s="63" t="s">
        <v>13</v>
      </c>
      <c r="I12" s="61"/>
      <c r="J12" s="63" t="s">
        <v>13</v>
      </c>
      <c r="L12" s="63" t="s">
        <v>13</v>
      </c>
    </row>
    <row r="13" spans="4:12" ht="12.75">
      <c r="D13" s="63"/>
      <c r="E13" s="61"/>
      <c r="F13" s="63"/>
      <c r="G13" s="61"/>
      <c r="H13" s="63"/>
      <c r="I13" s="61"/>
      <c r="J13" s="63"/>
      <c r="L13" s="63"/>
    </row>
    <row r="14" spans="2:16" ht="12.75">
      <c r="B14" s="65" t="s">
        <v>88</v>
      </c>
      <c r="D14" s="4"/>
      <c r="E14" s="1"/>
      <c r="F14" s="1"/>
      <c r="G14" s="1"/>
      <c r="H14" s="4"/>
      <c r="I14" s="1"/>
      <c r="J14" s="4"/>
      <c r="K14" s="1"/>
      <c r="L14" s="4"/>
      <c r="M14" s="1"/>
      <c r="N14" s="1"/>
      <c r="O14" s="1"/>
      <c r="P14" s="1"/>
    </row>
    <row r="15" spans="2:14" ht="12.75">
      <c r="B15" s="61" t="s">
        <v>89</v>
      </c>
      <c r="D15" s="4">
        <v>142000</v>
      </c>
      <c r="E15" s="1"/>
      <c r="F15" s="1">
        <v>79687</v>
      </c>
      <c r="G15" s="1"/>
      <c r="H15" s="4">
        <v>4495</v>
      </c>
      <c r="I15" s="1"/>
      <c r="J15" s="4">
        <v>-143738</v>
      </c>
      <c r="K15" s="1"/>
      <c r="L15" s="4">
        <f>SUM(D15:K15)</f>
        <v>82444</v>
      </c>
      <c r="M15" s="1"/>
      <c r="N15" s="1"/>
    </row>
    <row r="16" spans="4:14" ht="12.75">
      <c r="D16" s="1"/>
      <c r="E16" s="1"/>
      <c r="F16" s="1"/>
      <c r="G16" s="1"/>
      <c r="H16" s="1"/>
      <c r="I16" s="1"/>
      <c r="J16" s="1"/>
      <c r="K16" s="1"/>
      <c r="L16" s="1"/>
      <c r="M16" s="1"/>
      <c r="N16" s="1"/>
    </row>
    <row r="17" spans="2:14" ht="12.75">
      <c r="B17" s="60" t="s">
        <v>90</v>
      </c>
      <c r="D17" s="1">
        <v>0</v>
      </c>
      <c r="E17" s="1"/>
      <c r="F17" s="1">
        <v>0</v>
      </c>
      <c r="G17" s="1"/>
      <c r="H17" s="1">
        <v>0</v>
      </c>
      <c r="I17" s="1"/>
      <c r="J17" s="1">
        <v>-43240</v>
      </c>
      <c r="K17" s="1"/>
      <c r="L17" s="4">
        <f>SUM(D17:K17)</f>
        <v>-43240</v>
      </c>
      <c r="M17" s="1"/>
      <c r="N17" s="1"/>
    </row>
    <row r="18" spans="4:14" ht="12.75">
      <c r="D18" s="1"/>
      <c r="E18" s="1"/>
      <c r="F18" s="1"/>
      <c r="G18" s="1"/>
      <c r="H18" s="1"/>
      <c r="I18" s="1"/>
      <c r="J18" s="1"/>
      <c r="K18" s="1"/>
      <c r="L18" s="1"/>
      <c r="M18" s="1"/>
      <c r="N18" s="1"/>
    </row>
    <row r="19" spans="2:14" ht="13.5" thickBot="1">
      <c r="B19" s="61" t="s">
        <v>91</v>
      </c>
      <c r="D19" s="66">
        <f>SUM(D15:D18)</f>
        <v>142000</v>
      </c>
      <c r="E19" s="66"/>
      <c r="F19" s="66">
        <f>SUM(F15:F18)</f>
        <v>79687</v>
      </c>
      <c r="G19" s="66"/>
      <c r="H19" s="66">
        <f>SUM(H15:H18)</f>
        <v>4495</v>
      </c>
      <c r="I19" s="66"/>
      <c r="J19" s="66">
        <f>SUM(J15:J18)</f>
        <v>-186978</v>
      </c>
      <c r="K19" s="66"/>
      <c r="L19" s="66">
        <f>SUM(L15:L18)</f>
        <v>39204</v>
      </c>
      <c r="M19" s="1"/>
      <c r="N19" s="1"/>
    </row>
    <row r="20" spans="2:14" ht="13.5" thickTop="1">
      <c r="B20" s="61"/>
      <c r="D20" s="67"/>
      <c r="E20" s="1"/>
      <c r="F20" s="67"/>
      <c r="G20" s="1"/>
      <c r="H20" s="67"/>
      <c r="I20" s="1"/>
      <c r="J20" s="67"/>
      <c r="K20" s="1"/>
      <c r="M20" s="1"/>
      <c r="N20" s="1"/>
    </row>
    <row r="21" spans="2:14" ht="12.75">
      <c r="B21" s="61"/>
      <c r="D21" s="67"/>
      <c r="E21" s="1"/>
      <c r="F21" s="67"/>
      <c r="G21" s="1"/>
      <c r="H21" s="67"/>
      <c r="I21" s="1"/>
      <c r="J21" s="67"/>
      <c r="K21" s="1"/>
      <c r="L21" s="67"/>
      <c r="M21" s="1"/>
      <c r="N21" s="1"/>
    </row>
    <row r="22" spans="2:14" ht="12.75">
      <c r="B22" s="61"/>
      <c r="D22" s="67"/>
      <c r="E22" s="1"/>
      <c r="F22" s="67"/>
      <c r="G22" s="1"/>
      <c r="H22" s="67"/>
      <c r="I22" s="1"/>
      <c r="J22" s="67"/>
      <c r="K22" s="1"/>
      <c r="L22" s="67"/>
      <c r="M22" s="1"/>
      <c r="N22" s="1"/>
    </row>
    <row r="23" spans="4:16" ht="12.75">
      <c r="D23" s="1"/>
      <c r="E23" s="1"/>
      <c r="F23" s="1"/>
      <c r="G23" s="1"/>
      <c r="H23" s="1"/>
      <c r="I23" s="1"/>
      <c r="J23" s="1"/>
      <c r="K23" s="1"/>
      <c r="L23" s="1"/>
      <c r="M23" s="1"/>
      <c r="N23" s="1"/>
      <c r="O23" s="1"/>
      <c r="P23" s="1"/>
    </row>
    <row r="24" spans="4:16" ht="12.75">
      <c r="D24" s="1"/>
      <c r="E24" s="1"/>
      <c r="F24" s="1"/>
      <c r="G24" s="1"/>
      <c r="H24" s="1"/>
      <c r="I24" s="1"/>
      <c r="J24" s="1"/>
      <c r="K24" s="1"/>
      <c r="L24" s="1"/>
      <c r="M24" s="1"/>
      <c r="N24" s="1"/>
      <c r="O24" s="1"/>
      <c r="P24" s="1"/>
    </row>
    <row r="25" spans="4:16" ht="12.75">
      <c r="D25" s="4"/>
      <c r="E25" s="1"/>
      <c r="F25" s="1"/>
      <c r="G25" s="1"/>
      <c r="H25" s="4"/>
      <c r="I25" s="1"/>
      <c r="J25" s="4"/>
      <c r="K25" s="1"/>
      <c r="L25" s="4"/>
      <c r="M25" s="1"/>
      <c r="N25" s="1"/>
      <c r="O25" s="1"/>
      <c r="P25" s="1"/>
    </row>
    <row r="26" spans="2:14" ht="12.75">
      <c r="B26" s="61"/>
      <c r="D26" s="67"/>
      <c r="E26" s="1"/>
      <c r="F26" s="67"/>
      <c r="G26" s="1"/>
      <c r="H26" s="67"/>
      <c r="I26" s="1"/>
      <c r="J26" s="67"/>
      <c r="K26" s="1"/>
      <c r="L26" s="67"/>
      <c r="M26" s="1"/>
      <c r="N26" s="1"/>
    </row>
    <row r="27" spans="2:14" ht="12.75">
      <c r="B27" s="61"/>
      <c r="D27" s="67"/>
      <c r="E27" s="1"/>
      <c r="F27" s="67"/>
      <c r="G27" s="1"/>
      <c r="H27" s="67"/>
      <c r="I27" s="1"/>
      <c r="J27" s="67"/>
      <c r="K27" s="1"/>
      <c r="L27" s="67"/>
      <c r="M27" s="1"/>
      <c r="N27" s="1"/>
    </row>
    <row r="28" spans="4:14" ht="12.75">
      <c r="D28" s="1"/>
      <c r="E28" s="1"/>
      <c r="F28" s="1"/>
      <c r="G28" s="1"/>
      <c r="H28" s="1"/>
      <c r="I28" s="1"/>
      <c r="J28" s="1"/>
      <c r="K28" s="1"/>
      <c r="L28" s="1"/>
      <c r="M28" s="1"/>
      <c r="N28" s="1"/>
    </row>
    <row r="29" spans="2:12" ht="12.75">
      <c r="B29" s="68"/>
      <c r="C29" s="68"/>
      <c r="D29" s="68"/>
      <c r="E29" s="68"/>
      <c r="F29" s="68"/>
      <c r="G29" s="68"/>
      <c r="H29" s="68"/>
      <c r="I29" s="68"/>
      <c r="J29" s="68"/>
      <c r="K29" s="68"/>
      <c r="L29" s="68"/>
    </row>
    <row r="30" spans="2:12" ht="25.5" customHeight="1">
      <c r="B30" s="147" t="s">
        <v>92</v>
      </c>
      <c r="C30" s="148"/>
      <c r="D30" s="148"/>
      <c r="E30" s="148"/>
      <c r="F30" s="148"/>
      <c r="G30" s="148"/>
      <c r="H30" s="148"/>
      <c r="I30" s="149"/>
      <c r="J30" s="149"/>
      <c r="K30" s="149"/>
      <c r="L30" s="149"/>
    </row>
    <row r="31" spans="2:12" ht="12.75">
      <c r="B31" s="68"/>
      <c r="C31" s="68"/>
      <c r="D31" s="68"/>
      <c r="E31" s="68"/>
      <c r="F31" s="68"/>
      <c r="G31" s="68"/>
      <c r="H31" s="68"/>
      <c r="I31" s="68"/>
      <c r="J31" s="68"/>
      <c r="K31" s="68"/>
      <c r="L31" s="68"/>
    </row>
    <row r="32" spans="2:12" ht="12.75">
      <c r="B32" s="68"/>
      <c r="C32" s="68"/>
      <c r="D32" s="68"/>
      <c r="E32" s="68"/>
      <c r="F32" s="68"/>
      <c r="G32" s="68"/>
      <c r="H32" s="68"/>
      <c r="I32" s="68"/>
      <c r="J32" s="68"/>
      <c r="K32" s="68"/>
      <c r="L32" s="68"/>
    </row>
    <row r="33" spans="2:12" ht="12.75">
      <c r="B33" s="68"/>
      <c r="C33" s="68"/>
      <c r="D33" s="68"/>
      <c r="E33" s="68"/>
      <c r="F33" s="68"/>
      <c r="G33" s="68"/>
      <c r="H33" s="68"/>
      <c r="I33" s="68"/>
      <c r="J33" s="68"/>
      <c r="K33" s="68"/>
      <c r="L33" s="68"/>
    </row>
    <row r="34" spans="2:12" ht="12.75">
      <c r="B34" s="68"/>
      <c r="C34" s="68"/>
      <c r="D34" s="68"/>
      <c r="E34" s="68"/>
      <c r="F34" s="68"/>
      <c r="G34" s="68"/>
      <c r="H34" s="68"/>
      <c r="I34" s="68"/>
      <c r="J34" s="68"/>
      <c r="K34" s="68"/>
      <c r="L34" s="68"/>
    </row>
    <row r="35" spans="2:12" ht="12.75">
      <c r="B35" s="68"/>
      <c r="C35" s="68"/>
      <c r="D35" s="68"/>
      <c r="E35" s="68"/>
      <c r="F35" s="68"/>
      <c r="G35" s="68"/>
      <c r="H35" s="68"/>
      <c r="I35" s="68"/>
      <c r="J35" s="68"/>
      <c r="K35" s="68"/>
      <c r="L35" s="68"/>
    </row>
    <row r="36" spans="2:12" ht="12.75">
      <c r="B36" s="69"/>
      <c r="C36" s="68"/>
      <c r="D36" s="68"/>
      <c r="E36" s="68"/>
      <c r="F36" s="68"/>
      <c r="G36" s="68"/>
      <c r="H36" s="68"/>
      <c r="I36" s="68"/>
      <c r="J36" s="68"/>
      <c r="K36" s="68"/>
      <c r="L36" s="68"/>
    </row>
    <row r="37" spans="2:12" ht="12.75">
      <c r="B37" s="70"/>
      <c r="C37" s="68"/>
      <c r="D37" s="68"/>
      <c r="E37" s="68"/>
      <c r="F37" s="68"/>
      <c r="G37" s="68"/>
      <c r="H37" s="68"/>
      <c r="I37" s="68"/>
      <c r="J37" s="68"/>
      <c r="K37" s="68"/>
      <c r="L37" s="68"/>
    </row>
    <row r="38" spans="2:12" ht="12.75">
      <c r="B38" s="68"/>
      <c r="C38" s="68"/>
      <c r="D38" s="68"/>
      <c r="E38" s="68"/>
      <c r="F38" s="68"/>
      <c r="G38" s="68"/>
      <c r="H38" s="68"/>
      <c r="I38" s="68"/>
      <c r="J38" s="68"/>
      <c r="K38" s="68"/>
      <c r="L38" s="68"/>
    </row>
  </sheetData>
  <mergeCells count="2">
    <mergeCell ref="F7:H7"/>
    <mergeCell ref="B30:L30"/>
  </mergeCells>
  <printOptions horizontalCentered="1"/>
  <pageMargins left="0.5" right="0.5" top="0.5" bottom="0.5" header="0.5" footer="0.5"/>
  <pageSetup horizontalDpi="600" verticalDpi="600" orientation="portrait" paperSize="9" scale="80" r:id="rId1"/>
  <headerFooter alignWithMargins="0">
    <oddHeader>&amp;R&amp;10Page 4</oddHeader>
  </headerFooter>
</worksheet>
</file>

<file path=xl/worksheets/sheet5.xml><?xml version="1.0" encoding="utf-8"?>
<worksheet xmlns="http://schemas.openxmlformats.org/spreadsheetml/2006/main" xmlns:r="http://schemas.openxmlformats.org/officeDocument/2006/relationships">
  <dimension ref="A1:H198"/>
  <sheetViews>
    <sheetView tabSelected="1" workbookViewId="0" topLeftCell="A147">
      <selection activeCell="E166" sqref="E166"/>
    </sheetView>
  </sheetViews>
  <sheetFormatPr defaultColWidth="8.88671875" defaultRowHeight="15"/>
  <cols>
    <col min="1" max="1" width="2.99609375" style="86" customWidth="1"/>
    <col min="2" max="2" width="2.4453125" style="84" customWidth="1"/>
    <col min="3" max="3" width="16.88671875" style="84" customWidth="1"/>
    <col min="4" max="5" width="8.77734375" style="84" customWidth="1"/>
    <col min="6" max="6" width="11.10546875" style="84" customWidth="1"/>
    <col min="7" max="7" width="8.77734375" style="84" customWidth="1"/>
    <col min="8" max="8" width="11.10546875" style="84" customWidth="1"/>
    <col min="9" max="16384" width="8.88671875" style="84" customWidth="1"/>
  </cols>
  <sheetData>
    <row r="1" spans="1:5" ht="15">
      <c r="A1" s="83" t="s">
        <v>131</v>
      </c>
      <c r="E1" s="85" t="s">
        <v>1</v>
      </c>
    </row>
    <row r="2" spans="1:5" ht="12.75">
      <c r="A2" s="30" t="s">
        <v>132</v>
      </c>
      <c r="B2" s="18"/>
      <c r="C2" s="18"/>
      <c r="D2" s="18"/>
      <c r="E2" s="18"/>
    </row>
    <row r="3" ht="12.75">
      <c r="A3" s="30" t="s">
        <v>133</v>
      </c>
    </row>
    <row r="4" ht="15" customHeight="1">
      <c r="A4" s="30"/>
    </row>
    <row r="5" spans="1:2" ht="10.5">
      <c r="A5" s="86" t="s">
        <v>134</v>
      </c>
      <c r="B5" s="86" t="s">
        <v>135</v>
      </c>
    </row>
    <row r="6" ht="12" customHeight="1"/>
    <row r="7" spans="1:5" ht="10.5">
      <c r="A7" s="86" t="s">
        <v>136</v>
      </c>
      <c r="B7" s="86" t="s">
        <v>137</v>
      </c>
      <c r="C7" s="86"/>
      <c r="D7" s="86"/>
      <c r="E7" s="86"/>
    </row>
    <row r="9" spans="2:8" ht="33" customHeight="1">
      <c r="B9" s="151" t="s">
        <v>254</v>
      </c>
      <c r="C9" s="151"/>
      <c r="D9" s="151"/>
      <c r="E9" s="151"/>
      <c r="F9" s="151"/>
      <c r="G9" s="151"/>
      <c r="H9" s="151"/>
    </row>
    <row r="11" spans="2:8" ht="22.5" customHeight="1">
      <c r="B11" s="151" t="s">
        <v>138</v>
      </c>
      <c r="C11" s="151"/>
      <c r="D11" s="151"/>
      <c r="E11" s="151"/>
      <c r="F11" s="151"/>
      <c r="G11" s="151"/>
      <c r="H11" s="151"/>
    </row>
    <row r="13" ht="7.5" customHeight="1"/>
    <row r="14" spans="1:2" ht="10.5">
      <c r="A14" s="86" t="s">
        <v>139</v>
      </c>
      <c r="B14" s="87" t="s">
        <v>140</v>
      </c>
    </row>
    <row r="16" ht="10.5">
      <c r="B16" s="84" t="s">
        <v>141</v>
      </c>
    </row>
    <row r="18" ht="7.5" customHeight="1"/>
    <row r="19" spans="1:8" ht="10.5">
      <c r="A19" s="88" t="s">
        <v>142</v>
      </c>
      <c r="B19" s="87" t="s">
        <v>143</v>
      </c>
      <c r="F19" s="80"/>
      <c r="G19" s="80"/>
      <c r="H19" s="80"/>
    </row>
    <row r="20" spans="1:8" ht="10.5">
      <c r="A20" s="84"/>
      <c r="C20" s="80"/>
      <c r="D20" s="80"/>
      <c r="E20" s="80"/>
      <c r="F20" s="80"/>
      <c r="G20" s="80"/>
      <c r="H20" s="80"/>
    </row>
    <row r="21" spans="1:8" ht="12" customHeight="1">
      <c r="A21" s="84"/>
      <c r="B21" s="151" t="s">
        <v>144</v>
      </c>
      <c r="C21" s="164"/>
      <c r="D21" s="164"/>
      <c r="E21" s="164"/>
      <c r="F21" s="164"/>
      <c r="G21" s="164"/>
      <c r="H21" s="164"/>
    </row>
    <row r="22" spans="1:8" ht="10.5" customHeight="1">
      <c r="A22" s="84"/>
      <c r="B22" s="80"/>
      <c r="C22" s="89"/>
      <c r="D22" s="89"/>
      <c r="E22" s="89"/>
      <c r="F22" s="89"/>
      <c r="G22" s="89"/>
      <c r="H22" s="89"/>
    </row>
    <row r="23" spans="1:8" ht="7.5" customHeight="1">
      <c r="A23" s="84"/>
      <c r="C23" s="80"/>
      <c r="D23" s="80"/>
      <c r="E23" s="80"/>
      <c r="F23" s="80"/>
      <c r="G23" s="80"/>
      <c r="H23" s="80"/>
    </row>
    <row r="24" spans="1:8" ht="10.5">
      <c r="A24" s="88" t="s">
        <v>145</v>
      </c>
      <c r="B24" s="87" t="s">
        <v>146</v>
      </c>
      <c r="F24" s="80"/>
      <c r="G24" s="80"/>
      <c r="H24" s="80"/>
    </row>
    <row r="25" spans="1:8" ht="10.5">
      <c r="A25" s="84"/>
      <c r="C25" s="80"/>
      <c r="D25" s="80"/>
      <c r="E25" s="80"/>
      <c r="F25" s="80"/>
      <c r="G25" s="80"/>
      <c r="H25" s="80"/>
    </row>
    <row r="26" spans="1:8" ht="24.75" customHeight="1">
      <c r="A26" s="84"/>
      <c r="B26" s="151" t="s">
        <v>147</v>
      </c>
      <c r="C26" s="164"/>
      <c r="D26" s="164"/>
      <c r="E26" s="164"/>
      <c r="F26" s="164"/>
      <c r="G26" s="164"/>
      <c r="H26" s="164"/>
    </row>
    <row r="27" spans="1:8" ht="10.5">
      <c r="A27" s="84"/>
      <c r="C27" s="80"/>
      <c r="D27" s="80"/>
      <c r="E27" s="80"/>
      <c r="F27" s="80"/>
      <c r="G27" s="80"/>
      <c r="H27" s="80"/>
    </row>
    <row r="28" spans="1:8" ht="7.5" customHeight="1">
      <c r="A28" s="84"/>
      <c r="C28" s="80"/>
      <c r="D28" s="80"/>
      <c r="E28" s="80"/>
      <c r="F28" s="80"/>
      <c r="G28" s="80"/>
      <c r="H28" s="80"/>
    </row>
    <row r="29" spans="1:8" ht="10.5">
      <c r="A29" s="88" t="s">
        <v>148</v>
      </c>
      <c r="B29" s="87" t="s">
        <v>149</v>
      </c>
      <c r="F29" s="90"/>
      <c r="G29" s="90"/>
      <c r="H29" s="90"/>
    </row>
    <row r="30" spans="1:8" ht="10.5">
      <c r="A30" s="88"/>
      <c r="C30" s="91"/>
      <c r="D30" s="91"/>
      <c r="E30" s="91"/>
      <c r="F30" s="80"/>
      <c r="G30" s="80"/>
      <c r="H30" s="80"/>
    </row>
    <row r="31" spans="1:8" ht="24.75" customHeight="1">
      <c r="A31" s="88"/>
      <c r="B31" s="151" t="s">
        <v>150</v>
      </c>
      <c r="C31" s="164"/>
      <c r="D31" s="164"/>
      <c r="E31" s="164"/>
      <c r="F31" s="164"/>
      <c r="G31" s="164"/>
      <c r="H31" s="164"/>
    </row>
    <row r="32" spans="1:8" ht="10.5">
      <c r="A32" s="88"/>
      <c r="C32" s="80"/>
      <c r="D32" s="80"/>
      <c r="E32" s="80"/>
      <c r="F32" s="80"/>
      <c r="G32" s="80"/>
      <c r="H32" s="80"/>
    </row>
    <row r="33" spans="1:8" ht="7.5" customHeight="1">
      <c r="A33" s="88"/>
      <c r="C33" s="80"/>
      <c r="D33" s="80"/>
      <c r="E33" s="80"/>
      <c r="F33" s="80"/>
      <c r="G33" s="80"/>
      <c r="H33" s="80"/>
    </row>
    <row r="34" spans="1:8" ht="10.5">
      <c r="A34" s="88" t="s">
        <v>151</v>
      </c>
      <c r="B34" s="87" t="s">
        <v>152</v>
      </c>
      <c r="C34" s="80"/>
      <c r="D34" s="80"/>
      <c r="E34" s="80"/>
      <c r="F34" s="80"/>
      <c r="G34" s="80"/>
      <c r="H34" s="80"/>
    </row>
    <row r="35" spans="1:8" ht="10.5">
      <c r="A35" s="88"/>
      <c r="C35" s="80"/>
      <c r="D35" s="80"/>
      <c r="E35" s="80"/>
      <c r="F35" s="80"/>
      <c r="G35" s="80"/>
      <c r="H35" s="80"/>
    </row>
    <row r="36" spans="2:8" ht="36" customHeight="1">
      <c r="B36" s="151" t="s">
        <v>255</v>
      </c>
      <c r="C36" s="164"/>
      <c r="D36" s="164"/>
      <c r="E36" s="164"/>
      <c r="F36" s="164"/>
      <c r="G36" s="164"/>
      <c r="H36" s="164"/>
    </row>
    <row r="37" spans="2:8" ht="12" customHeight="1">
      <c r="B37" s="80"/>
      <c r="C37" s="89"/>
      <c r="D37" s="89"/>
      <c r="E37" s="89"/>
      <c r="F37" s="89"/>
      <c r="G37" s="89"/>
      <c r="H37" s="89"/>
    </row>
    <row r="38" spans="1:8" ht="7.5" customHeight="1">
      <c r="A38" s="88"/>
      <c r="C38" s="80"/>
      <c r="D38" s="80"/>
      <c r="E38" s="80"/>
      <c r="F38" s="80"/>
      <c r="G38" s="80"/>
      <c r="H38" s="80"/>
    </row>
    <row r="39" spans="1:8" ht="10.5">
      <c r="A39" s="88" t="s">
        <v>153</v>
      </c>
      <c r="B39" s="87" t="s">
        <v>154</v>
      </c>
      <c r="C39" s="80"/>
      <c r="D39" s="80"/>
      <c r="E39" s="80"/>
      <c r="F39" s="80"/>
      <c r="G39" s="80"/>
      <c r="H39" s="80"/>
    </row>
    <row r="40" spans="1:8" ht="10.5">
      <c r="A40" s="88"/>
      <c r="B40" s="91"/>
      <c r="C40" s="80"/>
      <c r="D40" s="80"/>
      <c r="E40" s="80"/>
      <c r="F40" s="80"/>
      <c r="G40" s="80"/>
      <c r="H40" s="80"/>
    </row>
    <row r="41" ht="10.5">
      <c r="B41" s="84" t="s">
        <v>155</v>
      </c>
    </row>
    <row r="42" spans="1:8" ht="10.5">
      <c r="A42" s="88"/>
      <c r="C42" s="80"/>
      <c r="D42" s="80"/>
      <c r="E42" s="80"/>
      <c r="F42" s="80"/>
      <c r="G42" s="80"/>
      <c r="H42" s="80"/>
    </row>
    <row r="43" spans="1:8" ht="7.5" customHeight="1">
      <c r="A43" s="88"/>
      <c r="C43" s="80"/>
      <c r="D43" s="80"/>
      <c r="E43" s="80"/>
      <c r="F43" s="80"/>
      <c r="G43" s="80"/>
      <c r="H43" s="80"/>
    </row>
    <row r="44" spans="1:5" ht="10.5">
      <c r="A44" s="86" t="s">
        <v>156</v>
      </c>
      <c r="B44" s="86" t="s">
        <v>157</v>
      </c>
      <c r="C44" s="86"/>
      <c r="D44" s="86"/>
      <c r="E44" s="86"/>
    </row>
    <row r="45" ht="6" customHeight="1"/>
    <row r="46" ht="10.5">
      <c r="B46" s="84" t="s">
        <v>158</v>
      </c>
    </row>
    <row r="47" spans="4:8" ht="33" customHeight="1">
      <c r="D47" s="92" t="s">
        <v>159</v>
      </c>
      <c r="E47" s="92" t="s">
        <v>160</v>
      </c>
      <c r="F47" s="92" t="s">
        <v>161</v>
      </c>
      <c r="G47" s="92" t="s">
        <v>162</v>
      </c>
      <c r="H47" s="92" t="s">
        <v>163</v>
      </c>
    </row>
    <row r="48" spans="1:8" s="95" customFormat="1" ht="10.5">
      <c r="A48" s="93"/>
      <c r="B48" s="94" t="s">
        <v>164</v>
      </c>
      <c r="D48" s="96" t="s">
        <v>165</v>
      </c>
      <c r="E48" s="96" t="s">
        <v>165</v>
      </c>
      <c r="F48" s="96" t="s">
        <v>165</v>
      </c>
      <c r="G48" s="96" t="s">
        <v>165</v>
      </c>
      <c r="H48" s="96" t="s">
        <v>165</v>
      </c>
    </row>
    <row r="49" spans="6:8" ht="3.75" customHeight="1">
      <c r="F49" s="92"/>
      <c r="G49" s="92"/>
      <c r="H49" s="92"/>
    </row>
    <row r="50" spans="2:8" ht="10.5">
      <c r="B50" s="97" t="s">
        <v>166</v>
      </c>
      <c r="F50" s="92"/>
      <c r="G50" s="92"/>
      <c r="H50" s="92"/>
    </row>
    <row r="51" spans="2:8" ht="10.5">
      <c r="B51" s="84" t="s">
        <v>167</v>
      </c>
      <c r="D51" s="72">
        <v>0</v>
      </c>
      <c r="E51" s="72">
        <v>0</v>
      </c>
      <c r="F51" s="98">
        <v>101440</v>
      </c>
      <c r="G51" s="98">
        <v>0</v>
      </c>
      <c r="H51" s="98">
        <f>SUM(D51:G51)</f>
        <v>101440</v>
      </c>
    </row>
    <row r="52" spans="2:8" ht="10.5">
      <c r="B52" s="84" t="s">
        <v>168</v>
      </c>
      <c r="D52" s="99">
        <v>0</v>
      </c>
      <c r="E52" s="99">
        <v>0</v>
      </c>
      <c r="F52" s="100">
        <v>0</v>
      </c>
      <c r="G52" s="100">
        <v>0</v>
      </c>
      <c r="H52" s="98">
        <f>SUM(D52:G52)</f>
        <v>0</v>
      </c>
    </row>
    <row r="53" spans="2:8" ht="10.5">
      <c r="B53" s="84" t="s">
        <v>169</v>
      </c>
      <c r="D53" s="101">
        <f>SUM(D51:D52)</f>
        <v>0</v>
      </c>
      <c r="E53" s="101">
        <f>SUM(E51:E52)</f>
        <v>0</v>
      </c>
      <c r="F53" s="101">
        <f>SUM(F51:F52)</f>
        <v>101440</v>
      </c>
      <c r="G53" s="101">
        <f>SUM(G51:G52)</f>
        <v>0</v>
      </c>
      <c r="H53" s="101">
        <f>SUM(H51:H52)</f>
        <v>101440</v>
      </c>
    </row>
    <row r="54" spans="4:8" ht="6" customHeight="1">
      <c r="D54" s="102"/>
      <c r="E54" s="102"/>
      <c r="F54" s="98"/>
      <c r="G54" s="98"/>
      <c r="H54" s="98"/>
    </row>
    <row r="55" spans="2:8" ht="11.25" customHeight="1">
      <c r="B55" s="97" t="s">
        <v>170</v>
      </c>
      <c r="C55" s="103"/>
      <c r="D55" s="102"/>
      <c r="E55" s="102"/>
      <c r="F55" s="98"/>
      <c r="G55" s="98"/>
      <c r="H55" s="98"/>
    </row>
    <row r="56" spans="2:8" ht="11.25" customHeight="1">
      <c r="B56" s="84" t="s">
        <v>171</v>
      </c>
      <c r="C56" s="103"/>
      <c r="D56" s="72">
        <v>-157</v>
      </c>
      <c r="E56" s="102">
        <v>-215</v>
      </c>
      <c r="F56" s="98">
        <v>9331</v>
      </c>
      <c r="G56" s="98">
        <v>-228</v>
      </c>
      <c r="H56" s="98">
        <f>SUM(D56:G56)</f>
        <v>8731</v>
      </c>
    </row>
    <row r="57" spans="2:8" ht="11.25" customHeight="1">
      <c r="B57" s="84" t="s">
        <v>172</v>
      </c>
      <c r="C57" s="103"/>
      <c r="D57" s="72"/>
      <c r="E57" s="102"/>
      <c r="F57" s="98"/>
      <c r="G57" s="98"/>
      <c r="H57" s="98">
        <v>-43808</v>
      </c>
    </row>
    <row r="58" spans="2:8" ht="11.25" customHeight="1">
      <c r="B58" s="84" t="s">
        <v>22</v>
      </c>
      <c r="C58" s="103"/>
      <c r="D58" s="102"/>
      <c r="E58" s="102"/>
      <c r="F58" s="98"/>
      <c r="G58" s="98"/>
      <c r="H58" s="98">
        <v>-7837</v>
      </c>
    </row>
    <row r="59" spans="2:8" ht="11.25" customHeight="1">
      <c r="B59" s="84" t="s">
        <v>173</v>
      </c>
      <c r="C59" s="103"/>
      <c r="D59" s="102"/>
      <c r="E59" s="102"/>
      <c r="F59" s="98"/>
      <c r="G59" s="98"/>
      <c r="H59" s="100">
        <v>3767</v>
      </c>
    </row>
    <row r="60" spans="2:8" ht="11.25" customHeight="1">
      <c r="B60" s="84" t="s">
        <v>263</v>
      </c>
      <c r="C60" s="103"/>
      <c r="D60" s="102"/>
      <c r="E60" s="102"/>
      <c r="F60" s="98"/>
      <c r="G60" s="98"/>
      <c r="H60" s="98">
        <f>SUM(H56:H59)</f>
        <v>-39147</v>
      </c>
    </row>
    <row r="61" spans="2:8" ht="10.5">
      <c r="B61" s="103" t="s">
        <v>24</v>
      </c>
      <c r="C61" s="80"/>
      <c r="D61" s="104"/>
      <c r="E61" s="104"/>
      <c r="F61" s="105"/>
      <c r="G61" s="98"/>
      <c r="H61" s="105">
        <v>-4093</v>
      </c>
    </row>
    <row r="62" spans="2:8" ht="11.25" thickBot="1">
      <c r="B62" s="103" t="s">
        <v>264</v>
      </c>
      <c r="C62" s="80"/>
      <c r="D62" s="104"/>
      <c r="E62" s="104"/>
      <c r="F62" s="105"/>
      <c r="G62" s="98"/>
      <c r="H62" s="106">
        <f>SUM(H60:H61)</f>
        <v>-43240</v>
      </c>
    </row>
    <row r="63" spans="2:8" ht="11.25" thickTop="1">
      <c r="B63" s="103"/>
      <c r="C63" s="80"/>
      <c r="D63" s="104"/>
      <c r="E63" s="104"/>
      <c r="F63" s="105"/>
      <c r="G63" s="98"/>
      <c r="H63" s="72"/>
    </row>
    <row r="64" ht="10.5">
      <c r="B64" s="84" t="s">
        <v>174</v>
      </c>
    </row>
    <row r="67" spans="1:2" ht="10.5">
      <c r="A67" s="88" t="s">
        <v>175</v>
      </c>
      <c r="B67" s="86" t="s">
        <v>176</v>
      </c>
    </row>
    <row r="68" spans="1:2" ht="10.5">
      <c r="A68" s="88"/>
      <c r="B68" s="107"/>
    </row>
    <row r="69" spans="1:8" ht="24.75" customHeight="1">
      <c r="A69" s="84"/>
      <c r="B69" s="151" t="s">
        <v>177</v>
      </c>
      <c r="C69" s="151"/>
      <c r="D69" s="151"/>
      <c r="E69" s="151"/>
      <c r="F69" s="151"/>
      <c r="G69" s="151"/>
      <c r="H69" s="151"/>
    </row>
    <row r="70" spans="1:8" ht="10.5">
      <c r="A70" s="88"/>
      <c r="C70" s="80"/>
      <c r="D70" s="80"/>
      <c r="E70" s="80"/>
      <c r="F70" s="80"/>
      <c r="G70" s="80"/>
      <c r="H70" s="80"/>
    </row>
    <row r="71" spans="1:8" ht="10.5">
      <c r="A71" s="88"/>
      <c r="C71" s="80"/>
      <c r="D71" s="80"/>
      <c r="E71" s="80"/>
      <c r="F71" s="80"/>
      <c r="G71" s="80"/>
      <c r="H71" s="80"/>
    </row>
    <row r="72" spans="1:5" ht="10.5">
      <c r="A72" s="86" t="s">
        <v>178</v>
      </c>
      <c r="B72" s="86" t="s">
        <v>179</v>
      </c>
      <c r="C72" s="86"/>
      <c r="D72" s="86"/>
      <c r="E72" s="86"/>
    </row>
    <row r="73" spans="2:8" ht="10.5">
      <c r="B73" s="86"/>
      <c r="C73" s="86"/>
      <c r="D73" s="86"/>
      <c r="E73" s="86"/>
      <c r="H73" s="108"/>
    </row>
    <row r="74" spans="2:8" ht="10.5">
      <c r="B74" s="84" t="s">
        <v>180</v>
      </c>
      <c r="C74" s="86"/>
      <c r="D74" s="86"/>
      <c r="E74" s="86"/>
      <c r="H74" s="108"/>
    </row>
    <row r="75" spans="3:8" ht="10.5">
      <c r="C75" s="86"/>
      <c r="D75" s="86"/>
      <c r="E75" s="86"/>
      <c r="H75" s="108"/>
    </row>
    <row r="76" spans="3:8" ht="10.5">
      <c r="C76" s="86"/>
      <c r="D76" s="86"/>
      <c r="E76" s="86"/>
      <c r="H76" s="108"/>
    </row>
    <row r="77" spans="1:8" ht="10.5" customHeight="1">
      <c r="A77" s="88" t="s">
        <v>181</v>
      </c>
      <c r="B77" s="159" t="s">
        <v>182</v>
      </c>
      <c r="C77" s="159"/>
      <c r="D77" s="159"/>
      <c r="E77" s="159"/>
      <c r="F77" s="159"/>
      <c r="G77" s="159"/>
      <c r="H77" s="159"/>
    </row>
    <row r="78" ht="10.5">
      <c r="A78" s="84"/>
    </row>
    <row r="79" spans="1:2" ht="10.5">
      <c r="A79" s="84"/>
      <c r="B79" s="84" t="s">
        <v>183</v>
      </c>
    </row>
    <row r="80" spans="1:8" ht="10.5">
      <c r="A80" s="88"/>
      <c r="C80" s="80"/>
      <c r="D80" s="80"/>
      <c r="E80" s="80"/>
      <c r="F80" s="80"/>
      <c r="G80" s="80"/>
      <c r="H80" s="80"/>
    </row>
    <row r="81" spans="1:5" ht="10.5">
      <c r="A81" s="86" t="s">
        <v>184</v>
      </c>
      <c r="B81" s="86" t="s">
        <v>185</v>
      </c>
      <c r="C81" s="107"/>
      <c r="D81" s="107"/>
      <c r="E81" s="107"/>
    </row>
    <row r="82" spans="2:5" ht="7.5" customHeight="1">
      <c r="B82" s="86"/>
      <c r="C82" s="86"/>
      <c r="D82" s="86"/>
      <c r="E82" s="86"/>
    </row>
    <row r="83" spans="1:5" s="95" customFormat="1" ht="10.5">
      <c r="A83" s="93"/>
      <c r="B83" s="95" t="s">
        <v>186</v>
      </c>
      <c r="C83" s="93"/>
      <c r="D83" s="93"/>
      <c r="E83" s="93"/>
    </row>
    <row r="84" spans="1:6" s="95" customFormat="1" ht="10.5">
      <c r="A84" s="93"/>
      <c r="C84" s="93"/>
      <c r="D84" s="93"/>
      <c r="E84" s="93"/>
      <c r="F84" s="109" t="s">
        <v>13</v>
      </c>
    </row>
    <row r="85" spans="1:6" s="95" customFormat="1" ht="10.5">
      <c r="A85" s="93"/>
      <c r="B85" s="110"/>
      <c r="F85" s="111"/>
    </row>
    <row r="86" spans="1:6" s="95" customFormat="1" ht="11.25" thickBot="1">
      <c r="A86" s="93"/>
      <c r="B86" s="110" t="s">
        <v>187</v>
      </c>
      <c r="C86" s="95" t="s">
        <v>188</v>
      </c>
      <c r="F86" s="112">
        <v>3564</v>
      </c>
    </row>
    <row r="87" ht="11.25" thickTop="1">
      <c r="F87" s="113"/>
    </row>
    <row r="88" spans="1:8" ht="10.5">
      <c r="A88" s="88"/>
      <c r="B88" s="84" t="s">
        <v>189</v>
      </c>
      <c r="C88" s="80"/>
      <c r="D88" s="80"/>
      <c r="E88" s="80"/>
      <c r="F88" s="80"/>
      <c r="G88" s="80"/>
      <c r="H88" s="80"/>
    </row>
    <row r="89" spans="1:8" ht="10.5">
      <c r="A89" s="88"/>
      <c r="C89" s="80"/>
      <c r="D89" s="80"/>
      <c r="E89" s="80"/>
      <c r="F89" s="80"/>
      <c r="G89" s="80"/>
      <c r="H89" s="80"/>
    </row>
    <row r="90" spans="1:8" ht="10.5">
      <c r="A90" s="88"/>
      <c r="C90" s="80"/>
      <c r="D90" s="80"/>
      <c r="E90" s="80"/>
      <c r="F90" s="80"/>
      <c r="G90" s="80"/>
      <c r="H90" s="80"/>
    </row>
    <row r="91" spans="1:2" s="115" customFormat="1" ht="11.25">
      <c r="A91" s="114" t="s">
        <v>190</v>
      </c>
      <c r="B91" s="114" t="s">
        <v>191</v>
      </c>
    </row>
    <row r="92" spans="1:2" s="115" customFormat="1" ht="11.25">
      <c r="A92" s="114"/>
      <c r="B92" s="114" t="s">
        <v>192</v>
      </c>
    </row>
    <row r="93" ht="10.5">
      <c r="B93" s="86"/>
    </row>
    <row r="94" spans="1:5" s="95" customFormat="1" ht="10.5">
      <c r="A94" s="93" t="s">
        <v>193</v>
      </c>
      <c r="B94" s="93" t="s">
        <v>19</v>
      </c>
      <c r="C94" s="93"/>
      <c r="D94" s="93"/>
      <c r="E94" s="93"/>
    </row>
    <row r="95" s="95" customFormat="1" ht="10.5">
      <c r="A95" s="93"/>
    </row>
    <row r="96" spans="1:8" s="95" customFormat="1" ht="45.75" customHeight="1">
      <c r="A96" s="93"/>
      <c r="B96" s="150" t="s">
        <v>256</v>
      </c>
      <c r="C96" s="150"/>
      <c r="D96" s="150"/>
      <c r="E96" s="150"/>
      <c r="F96" s="150"/>
      <c r="G96" s="150"/>
      <c r="H96" s="150"/>
    </row>
    <row r="97" spans="1:8" s="95" customFormat="1" ht="12.75" customHeight="1">
      <c r="A97" s="93"/>
      <c r="B97" s="116"/>
      <c r="C97" s="116"/>
      <c r="D97" s="116"/>
      <c r="E97" s="116"/>
      <c r="F97" s="116"/>
      <c r="G97" s="116"/>
      <c r="H97" s="116"/>
    </row>
    <row r="98" spans="1:8" s="95" customFormat="1" ht="1.5" customHeight="1">
      <c r="A98" s="93"/>
      <c r="B98" s="116"/>
      <c r="C98" s="116"/>
      <c r="D98" s="116"/>
      <c r="E98" s="116"/>
      <c r="F98" s="116"/>
      <c r="G98" s="116"/>
      <c r="H98" s="116"/>
    </row>
    <row r="99" spans="1:5" ht="10.5">
      <c r="A99" s="86" t="s">
        <v>196</v>
      </c>
      <c r="B99" s="86" t="s">
        <v>24</v>
      </c>
      <c r="C99" s="86"/>
      <c r="D99" s="86"/>
      <c r="E99" s="86"/>
    </row>
    <row r="101" spans="2:8" ht="10.5">
      <c r="B101" s="84" t="s">
        <v>197</v>
      </c>
      <c r="H101" s="117"/>
    </row>
    <row r="102" spans="6:7" ht="10.5">
      <c r="F102" s="117" t="s">
        <v>198</v>
      </c>
      <c r="G102" s="117" t="s">
        <v>199</v>
      </c>
    </row>
    <row r="103" spans="6:7" ht="10.5">
      <c r="F103" s="117" t="s">
        <v>200</v>
      </c>
      <c r="G103" s="117" t="str">
        <f>+F103</f>
        <v>RM</v>
      </c>
    </row>
    <row r="104" spans="2:7" ht="10.5" customHeight="1">
      <c r="B104" s="163" t="s">
        <v>201</v>
      </c>
      <c r="C104" s="163"/>
      <c r="D104" s="118"/>
      <c r="E104" s="118"/>
      <c r="F104" s="72">
        <v>3904578</v>
      </c>
      <c r="G104" s="72">
        <v>5803889</v>
      </c>
    </row>
    <row r="105" spans="2:7" ht="10.5" customHeight="1">
      <c r="B105" s="84" t="s">
        <v>202</v>
      </c>
      <c r="F105" s="72">
        <v>-1501007</v>
      </c>
      <c r="G105" s="72">
        <v>-1710515</v>
      </c>
    </row>
    <row r="106" spans="6:7" ht="10.5" customHeight="1" thickBot="1">
      <c r="F106" s="119">
        <f>SUM(F104:F105)</f>
        <v>2403571</v>
      </c>
      <c r="G106" s="119">
        <f>SUM(G104:G105)</f>
        <v>4093374</v>
      </c>
    </row>
    <row r="107" spans="2:7" ht="10.5" customHeight="1" thickTop="1">
      <c r="B107" s="120"/>
      <c r="C107" s="120"/>
      <c r="D107" s="120"/>
      <c r="E107" s="120"/>
      <c r="G107" s="121"/>
    </row>
    <row r="108" spans="1:8" s="95" customFormat="1" ht="33.75" customHeight="1">
      <c r="A108" s="93"/>
      <c r="B108" s="150" t="s">
        <v>257</v>
      </c>
      <c r="C108" s="150"/>
      <c r="D108" s="150"/>
      <c r="E108" s="150"/>
      <c r="F108" s="150"/>
      <c r="G108" s="150"/>
      <c r="H108" s="150"/>
    </row>
    <row r="109" spans="2:8" ht="10.5">
      <c r="B109" s="118"/>
      <c r="C109" s="118"/>
      <c r="D109" s="118"/>
      <c r="E109" s="118"/>
      <c r="F109" s="118"/>
      <c r="G109" s="118"/>
      <c r="H109" s="118"/>
    </row>
    <row r="110" spans="3:5" ht="10.5">
      <c r="C110" s="120"/>
      <c r="D110" s="120"/>
      <c r="E110" s="120"/>
    </row>
    <row r="111" spans="1:5" ht="10.5">
      <c r="A111" s="86" t="s">
        <v>203</v>
      </c>
      <c r="B111" s="86" t="s">
        <v>204</v>
      </c>
      <c r="C111" s="86"/>
      <c r="D111" s="86"/>
      <c r="E111" s="86"/>
    </row>
    <row r="113" ht="10.5">
      <c r="B113" s="84" t="s">
        <v>205</v>
      </c>
    </row>
    <row r="115" spans="3:5" ht="10.5">
      <c r="C115" s="120"/>
      <c r="D115" s="120"/>
      <c r="E115" s="120"/>
    </row>
    <row r="116" spans="1:5" ht="10.5">
      <c r="A116" s="86" t="s">
        <v>206</v>
      </c>
      <c r="B116" s="86" t="s">
        <v>207</v>
      </c>
      <c r="C116" s="86"/>
      <c r="D116" s="86"/>
      <c r="E116" s="86"/>
    </row>
    <row r="118" spans="1:2" ht="10.5">
      <c r="A118" s="122" t="s">
        <v>194</v>
      </c>
      <c r="B118" s="84" t="s">
        <v>208</v>
      </c>
    </row>
    <row r="119" spans="1:2" ht="10.5">
      <c r="A119" s="122" t="s">
        <v>195</v>
      </c>
      <c r="B119" s="84" t="s">
        <v>209</v>
      </c>
    </row>
    <row r="120" ht="10.5">
      <c r="A120" s="123"/>
    </row>
    <row r="122" spans="1:5" s="95" customFormat="1" ht="10.5">
      <c r="A122" s="93" t="s">
        <v>210</v>
      </c>
      <c r="B122" s="93" t="s">
        <v>211</v>
      </c>
      <c r="C122" s="93"/>
      <c r="D122" s="93"/>
      <c r="E122" s="93"/>
    </row>
    <row r="123" s="95" customFormat="1" ht="10.5">
      <c r="A123" s="93"/>
    </row>
    <row r="124" spans="1:8" s="95" customFormat="1" ht="10.5">
      <c r="A124" s="93"/>
      <c r="B124" s="150" t="s">
        <v>212</v>
      </c>
      <c r="C124" s="150"/>
      <c r="D124" s="150"/>
      <c r="E124" s="150"/>
      <c r="F124" s="150"/>
      <c r="G124" s="150"/>
      <c r="H124" s="150"/>
    </row>
    <row r="125" spans="2:8" ht="10.5">
      <c r="B125" s="80"/>
      <c r="C125" s="80"/>
      <c r="D125" s="80"/>
      <c r="E125" s="80"/>
      <c r="F125" s="80"/>
      <c r="G125" s="80"/>
      <c r="H125" s="80"/>
    </row>
    <row r="126" spans="1:5" ht="10.5">
      <c r="A126" s="86" t="s">
        <v>213</v>
      </c>
      <c r="B126" s="86" t="s">
        <v>214</v>
      </c>
      <c r="C126" s="86"/>
      <c r="D126" s="86"/>
      <c r="E126" s="86"/>
    </row>
    <row r="127" spans="2:5" ht="10.5">
      <c r="B127" s="86"/>
      <c r="C127" s="86"/>
      <c r="D127" s="86"/>
      <c r="E127" s="86"/>
    </row>
    <row r="128" ht="10.5">
      <c r="B128" s="84" t="s">
        <v>215</v>
      </c>
    </row>
    <row r="130" spans="2:8" ht="10.5" customHeight="1">
      <c r="B130" s="153" t="s">
        <v>216</v>
      </c>
      <c r="C130" s="154"/>
      <c r="D130" s="154"/>
      <c r="E130" s="155"/>
      <c r="F130" s="124" t="s">
        <v>217</v>
      </c>
      <c r="G130" s="124" t="s">
        <v>218</v>
      </c>
      <c r="H130" s="124" t="s">
        <v>87</v>
      </c>
    </row>
    <row r="131" spans="2:8" ht="10.5">
      <c r="B131" s="156"/>
      <c r="C131" s="157"/>
      <c r="D131" s="157"/>
      <c r="E131" s="158"/>
      <c r="F131" s="125" t="s">
        <v>219</v>
      </c>
      <c r="G131" s="125" t="s">
        <v>219</v>
      </c>
      <c r="H131" s="125" t="s">
        <v>219</v>
      </c>
    </row>
    <row r="132" spans="2:8" ht="12.75" customHeight="1">
      <c r="B132" s="160" t="s">
        <v>220</v>
      </c>
      <c r="C132" s="161"/>
      <c r="D132" s="161"/>
      <c r="E132" s="162"/>
      <c r="F132" s="126">
        <v>44821</v>
      </c>
      <c r="G132" s="126">
        <v>0</v>
      </c>
      <c r="H132" s="126">
        <f>+G132+F132</f>
        <v>44821</v>
      </c>
    </row>
    <row r="133" spans="2:8" ht="14.25" customHeight="1">
      <c r="B133" s="160" t="s">
        <v>221</v>
      </c>
      <c r="C133" s="161"/>
      <c r="D133" s="161"/>
      <c r="E133" s="162"/>
      <c r="F133" s="126">
        <v>57889</v>
      </c>
      <c r="G133" s="126">
        <v>0</v>
      </c>
      <c r="H133" s="126">
        <f>+G133+F133</f>
        <v>57889</v>
      </c>
    </row>
    <row r="134" spans="2:8" ht="9.75" customHeight="1">
      <c r="B134" s="127"/>
      <c r="C134" s="127"/>
      <c r="D134" s="127"/>
      <c r="E134" s="127"/>
      <c r="F134" s="98"/>
      <c r="G134" s="98"/>
      <c r="H134" s="98"/>
    </row>
    <row r="135" spans="2:8" ht="9.75" customHeight="1">
      <c r="B135" s="165" t="s">
        <v>222</v>
      </c>
      <c r="C135" s="165"/>
      <c r="D135" s="165"/>
      <c r="E135" s="165"/>
      <c r="F135" s="165"/>
      <c r="G135" s="165"/>
      <c r="H135" s="165"/>
    </row>
    <row r="136" spans="3:8" ht="9.75" customHeight="1">
      <c r="C136" s="127"/>
      <c r="D136" s="127"/>
      <c r="E136" s="127"/>
      <c r="F136" s="98"/>
      <c r="G136" s="98"/>
      <c r="H136" s="98"/>
    </row>
    <row r="137" spans="2:8" ht="9.75" customHeight="1">
      <c r="B137" s="84" t="s">
        <v>223</v>
      </c>
      <c r="C137" s="127"/>
      <c r="D137" s="127"/>
      <c r="E137" s="127"/>
      <c r="F137" s="98"/>
      <c r="G137" s="98"/>
      <c r="H137" s="98"/>
    </row>
    <row r="138" spans="3:8" ht="9.75" customHeight="1">
      <c r="C138" s="127"/>
      <c r="D138" s="127"/>
      <c r="E138" s="127"/>
      <c r="F138" s="98"/>
      <c r="G138" s="98"/>
      <c r="H138" s="98"/>
    </row>
    <row r="139" spans="2:5" ht="10.5">
      <c r="B139" s="86"/>
      <c r="C139" s="86"/>
      <c r="D139" s="86"/>
      <c r="E139" s="86"/>
    </row>
    <row r="140" spans="1:5" ht="10.5">
      <c r="A140" s="86" t="s">
        <v>224</v>
      </c>
      <c r="B140" s="86" t="s">
        <v>225</v>
      </c>
      <c r="C140" s="86"/>
      <c r="D140" s="86"/>
      <c r="E140" s="86"/>
    </row>
    <row r="141" ht="6.75" customHeight="1"/>
    <row r="142" ht="10.5">
      <c r="B142" s="84" t="s">
        <v>226</v>
      </c>
    </row>
    <row r="145" spans="1:2" ht="10.5">
      <c r="A145" s="86" t="s">
        <v>227</v>
      </c>
      <c r="B145" s="86" t="s">
        <v>228</v>
      </c>
    </row>
    <row r="147" ht="10.5">
      <c r="B147" s="84" t="s">
        <v>229</v>
      </c>
    </row>
    <row r="150" spans="1:2" ht="10.5">
      <c r="A150" s="86" t="s">
        <v>230</v>
      </c>
      <c r="B150" s="86" t="s">
        <v>231</v>
      </c>
    </row>
    <row r="151" ht="10.5" customHeight="1">
      <c r="B151" s="86"/>
    </row>
    <row r="152" spans="1:8" s="95" customFormat="1" ht="43.5" customHeight="1">
      <c r="A152" s="93"/>
      <c r="B152" s="150" t="s">
        <v>258</v>
      </c>
      <c r="C152" s="150"/>
      <c r="D152" s="150"/>
      <c r="E152" s="150"/>
      <c r="F152" s="150"/>
      <c r="G152" s="150"/>
      <c r="H152" s="150"/>
    </row>
    <row r="153" spans="1:8" s="95" customFormat="1" ht="46.5" customHeight="1">
      <c r="A153" s="93"/>
      <c r="B153" s="150" t="s">
        <v>259</v>
      </c>
      <c r="C153" s="150"/>
      <c r="D153" s="150"/>
      <c r="E153" s="150"/>
      <c r="F153" s="150"/>
      <c r="G153" s="150"/>
      <c r="H153" s="150"/>
    </row>
    <row r="154" spans="1:8" s="95" customFormat="1" ht="10.5">
      <c r="A154" s="93"/>
      <c r="B154" s="116"/>
      <c r="C154" s="116"/>
      <c r="D154" s="116"/>
      <c r="E154" s="116"/>
      <c r="F154" s="116"/>
      <c r="G154" s="116"/>
      <c r="H154" s="116"/>
    </row>
    <row r="155" spans="3:5" ht="10.5">
      <c r="C155" s="86"/>
      <c r="D155" s="86"/>
      <c r="E155" s="86"/>
    </row>
    <row r="156" spans="1:5" ht="10.5">
      <c r="A156" s="86" t="s">
        <v>232</v>
      </c>
      <c r="B156" s="86" t="s">
        <v>233</v>
      </c>
      <c r="C156" s="128"/>
      <c r="D156" s="128"/>
      <c r="E156" s="128"/>
    </row>
    <row r="158" spans="1:8" s="95" customFormat="1" ht="51.75" customHeight="1">
      <c r="A158" s="93"/>
      <c r="B158" s="150" t="s">
        <v>260</v>
      </c>
      <c r="C158" s="150"/>
      <c r="D158" s="150"/>
      <c r="E158" s="150"/>
      <c r="F158" s="150"/>
      <c r="G158" s="150"/>
      <c r="H158" s="150"/>
    </row>
    <row r="159" spans="1:8" s="95" customFormat="1" ht="24.75" customHeight="1">
      <c r="A159" s="93"/>
      <c r="B159" s="150" t="s">
        <v>265</v>
      </c>
      <c r="C159" s="150"/>
      <c r="D159" s="150"/>
      <c r="E159" s="150"/>
      <c r="F159" s="150"/>
      <c r="G159" s="150"/>
      <c r="H159" s="150"/>
    </row>
    <row r="160" spans="1:5" s="95" customFormat="1" ht="7.5" customHeight="1">
      <c r="A160" s="93"/>
      <c r="C160" s="93"/>
      <c r="D160" s="93"/>
      <c r="E160" s="93"/>
    </row>
    <row r="161" spans="1:8" s="95" customFormat="1" ht="36.75" customHeight="1">
      <c r="A161" s="93"/>
      <c r="B161" s="150" t="s">
        <v>261</v>
      </c>
      <c r="C161" s="150"/>
      <c r="D161" s="150"/>
      <c r="E161" s="150"/>
      <c r="F161" s="150"/>
      <c r="G161" s="150"/>
      <c r="H161" s="150"/>
    </row>
    <row r="162" spans="1:5" s="95" customFormat="1" ht="10.5">
      <c r="A162" s="93"/>
      <c r="C162" s="93"/>
      <c r="D162" s="93"/>
      <c r="E162" s="93"/>
    </row>
    <row r="163" spans="1:2" s="95" customFormat="1" ht="10.5">
      <c r="A163" s="93" t="s">
        <v>234</v>
      </c>
      <c r="B163" s="93" t="s">
        <v>235</v>
      </c>
    </row>
    <row r="164" s="95" customFormat="1" ht="10.5">
      <c r="A164" s="93"/>
    </row>
    <row r="165" spans="1:8" s="95" customFormat="1" ht="34.5" customHeight="1">
      <c r="A165" s="93"/>
      <c r="B165" s="150" t="s">
        <v>266</v>
      </c>
      <c r="C165" s="150"/>
      <c r="D165" s="150"/>
      <c r="E165" s="150"/>
      <c r="F165" s="150"/>
      <c r="G165" s="150"/>
      <c r="H165" s="150"/>
    </row>
    <row r="168" spans="1:2" ht="10.5">
      <c r="A168" s="86" t="s">
        <v>236</v>
      </c>
      <c r="B168" s="86" t="s">
        <v>237</v>
      </c>
    </row>
    <row r="169" ht="9.75" customHeight="1"/>
    <row r="170" ht="10.5">
      <c r="B170" s="84" t="s">
        <v>238</v>
      </c>
    </row>
    <row r="173" spans="1:5" ht="10.5">
      <c r="A173" s="86" t="s">
        <v>239</v>
      </c>
      <c r="B173" s="86" t="s">
        <v>240</v>
      </c>
      <c r="C173" s="86"/>
      <c r="D173" s="86"/>
      <c r="E173" s="86"/>
    </row>
    <row r="174" spans="2:5" ht="10.5">
      <c r="B174" s="107"/>
      <c r="C174" s="86"/>
      <c r="D174" s="86"/>
      <c r="E174" s="86"/>
    </row>
    <row r="175" spans="2:5" ht="10.5">
      <c r="B175" s="84" t="s">
        <v>241</v>
      </c>
      <c r="C175" s="86"/>
      <c r="D175" s="86"/>
      <c r="E175" s="86"/>
    </row>
    <row r="176" spans="2:5" ht="10.5">
      <c r="B176" s="107"/>
      <c r="C176" s="86"/>
      <c r="D176" s="86"/>
      <c r="E176" s="86"/>
    </row>
    <row r="177" spans="2:5" ht="10.5">
      <c r="B177" s="107"/>
      <c r="C177" s="86"/>
      <c r="D177" s="86"/>
      <c r="E177" s="86"/>
    </row>
    <row r="178" spans="1:5" ht="10.5">
      <c r="A178" s="129" t="s">
        <v>242</v>
      </c>
      <c r="B178" s="86" t="s">
        <v>243</v>
      </c>
      <c r="C178" s="86"/>
      <c r="D178" s="86"/>
      <c r="E178" s="86"/>
    </row>
    <row r="179" spans="2:8" ht="10.5">
      <c r="B179" s="107"/>
      <c r="C179" s="86"/>
      <c r="D179" s="86"/>
      <c r="E179" s="152" t="s">
        <v>3</v>
      </c>
      <c r="F179" s="152"/>
      <c r="G179" s="152" t="s">
        <v>4</v>
      </c>
      <c r="H179" s="152"/>
    </row>
    <row r="180" spans="2:8" ht="10.5">
      <c r="B180" s="107"/>
      <c r="C180" s="86"/>
      <c r="D180" s="86"/>
      <c r="E180" s="130" t="s">
        <v>5</v>
      </c>
      <c r="F180" s="130" t="s">
        <v>6</v>
      </c>
      <c r="G180" s="130" t="s">
        <v>5</v>
      </c>
      <c r="H180" s="130" t="s">
        <v>6</v>
      </c>
    </row>
    <row r="181" spans="2:8" ht="10.5">
      <c r="B181" s="107"/>
      <c r="C181" s="86"/>
      <c r="D181" s="86"/>
      <c r="E181" s="130" t="s">
        <v>7</v>
      </c>
      <c r="F181" s="130" t="s">
        <v>8</v>
      </c>
      <c r="G181" s="130" t="s">
        <v>7</v>
      </c>
      <c r="H181" s="130" t="s">
        <v>8</v>
      </c>
    </row>
    <row r="182" spans="2:8" ht="10.5">
      <c r="B182" s="107"/>
      <c r="C182" s="86"/>
      <c r="D182" s="86"/>
      <c r="E182" s="130" t="s">
        <v>9</v>
      </c>
      <c r="F182" s="130" t="s">
        <v>9</v>
      </c>
      <c r="G182" s="130" t="s">
        <v>10</v>
      </c>
      <c r="H182" s="130" t="s">
        <v>11</v>
      </c>
    </row>
    <row r="183" spans="2:8" ht="10.5">
      <c r="B183" s="107"/>
      <c r="C183" s="86"/>
      <c r="D183" s="86"/>
      <c r="E183" s="131" t="s">
        <v>130</v>
      </c>
      <c r="F183" s="131" t="s">
        <v>12</v>
      </c>
      <c r="G183" s="131" t="s">
        <v>130</v>
      </c>
      <c r="H183" s="131" t="s">
        <v>12</v>
      </c>
    </row>
    <row r="184" spans="2:8" ht="10.5">
      <c r="B184" s="107"/>
      <c r="C184" s="86"/>
      <c r="D184" s="86"/>
      <c r="E184" s="130" t="s">
        <v>13</v>
      </c>
      <c r="F184" s="130" t="s">
        <v>13</v>
      </c>
      <c r="G184" s="130" t="s">
        <v>13</v>
      </c>
      <c r="H184" s="130" t="s">
        <v>13</v>
      </c>
    </row>
    <row r="185" spans="2:5" ht="10.5">
      <c r="B185" s="86" t="s">
        <v>27</v>
      </c>
      <c r="C185" s="86" t="s">
        <v>244</v>
      </c>
      <c r="E185" s="86"/>
    </row>
    <row r="186" spans="2:8" ht="32.25" customHeight="1" thickBot="1">
      <c r="B186" s="151" t="s">
        <v>245</v>
      </c>
      <c r="C186" s="151"/>
      <c r="D186" s="80"/>
      <c r="E186" s="132">
        <v>-37730</v>
      </c>
      <c r="F186" s="132">
        <v>-2875</v>
      </c>
      <c r="G186" s="132">
        <v>-43240</v>
      </c>
      <c r="H186" s="132">
        <v>-6463</v>
      </c>
    </row>
    <row r="187" spans="2:5" ht="10.5">
      <c r="B187" s="107"/>
      <c r="C187" s="86"/>
      <c r="D187" s="86"/>
      <c r="E187" s="86"/>
    </row>
    <row r="188" spans="2:5" ht="10.5">
      <c r="B188" s="107"/>
      <c r="C188" s="86"/>
      <c r="D188" s="86"/>
      <c r="E188" s="86"/>
    </row>
    <row r="189" spans="2:5" ht="10.5">
      <c r="B189" s="86" t="s">
        <v>29</v>
      </c>
      <c r="C189" s="86" t="s">
        <v>246</v>
      </c>
      <c r="E189" s="86"/>
    </row>
    <row r="190" spans="2:4" ht="33" customHeight="1">
      <c r="B190" s="151" t="s">
        <v>247</v>
      </c>
      <c r="C190" s="151"/>
      <c r="D190" s="80"/>
    </row>
    <row r="191" spans="2:8" ht="10.5">
      <c r="B191" s="84" t="s">
        <v>248</v>
      </c>
      <c r="C191" s="86"/>
      <c r="D191" s="86"/>
      <c r="E191" s="133">
        <v>142000</v>
      </c>
      <c r="F191" s="133">
        <v>142000</v>
      </c>
      <c r="G191" s="133">
        <v>142000</v>
      </c>
      <c r="H191" s="133">
        <v>142000</v>
      </c>
    </row>
    <row r="192" spans="1:8" s="95" customFormat="1" ht="10.5">
      <c r="A192" s="93"/>
      <c r="B192" s="95" t="s">
        <v>249</v>
      </c>
      <c r="C192" s="93"/>
      <c r="D192" s="93"/>
      <c r="E192" s="134">
        <v>0</v>
      </c>
      <c r="F192" s="134">
        <v>0</v>
      </c>
      <c r="G192" s="134">
        <v>0</v>
      </c>
      <c r="H192" s="134">
        <v>0</v>
      </c>
    </row>
    <row r="193" spans="1:8" s="95" customFormat="1" ht="24" customHeight="1" thickBot="1">
      <c r="A193" s="93"/>
      <c r="B193" s="150" t="s">
        <v>250</v>
      </c>
      <c r="C193" s="150"/>
      <c r="D193" s="93"/>
      <c r="E193" s="135">
        <f>SUM(E191:E192)</f>
        <v>142000</v>
      </c>
      <c r="F193" s="135">
        <f>SUM(F191:F192)</f>
        <v>142000</v>
      </c>
      <c r="G193" s="135">
        <f>SUM(G191:G192)</f>
        <v>142000</v>
      </c>
      <c r="H193" s="135">
        <f>SUM(H191:H192)</f>
        <v>142000</v>
      </c>
    </row>
    <row r="194" spans="2:5" ht="11.25" thickTop="1">
      <c r="B194" s="107"/>
      <c r="C194" s="86"/>
      <c r="D194" s="86"/>
      <c r="E194" s="86"/>
    </row>
    <row r="195" spans="2:5" ht="10.5">
      <c r="B195" s="81" t="s">
        <v>251</v>
      </c>
      <c r="C195" s="72"/>
      <c r="D195" s="86"/>
      <c r="E195" s="86"/>
    </row>
    <row r="196" spans="2:8" ht="11.25" thickBot="1">
      <c r="B196" s="136" t="s">
        <v>27</v>
      </c>
      <c r="C196" s="136" t="s">
        <v>252</v>
      </c>
      <c r="D196" s="86"/>
      <c r="E196" s="137">
        <f>+E186/E191*100</f>
        <v>-26.570422535211268</v>
      </c>
      <c r="F196" s="137">
        <f>+F186/F191*100</f>
        <v>-2.024647887323944</v>
      </c>
      <c r="G196" s="137">
        <f>+G186/G191*100</f>
        <v>-30.450704225352116</v>
      </c>
      <c r="H196" s="137">
        <f>+H186/H191*100</f>
        <v>-4.551408450704225</v>
      </c>
    </row>
    <row r="197" spans="4:5" ht="10.5">
      <c r="D197" s="86"/>
      <c r="E197" s="138"/>
    </row>
    <row r="198" spans="1:8" s="95" customFormat="1" ht="10.5" customHeight="1" thickBot="1">
      <c r="A198" s="93"/>
      <c r="B198" s="139" t="s">
        <v>29</v>
      </c>
      <c r="C198" s="139" t="s">
        <v>253</v>
      </c>
      <c r="E198" s="140" t="s">
        <v>31</v>
      </c>
      <c r="F198" s="140" t="s">
        <v>31</v>
      </c>
      <c r="G198" s="140" t="s">
        <v>31</v>
      </c>
      <c r="H198" s="140" t="s">
        <v>31</v>
      </c>
    </row>
  </sheetData>
  <mergeCells count="27">
    <mergeCell ref="B161:H161"/>
    <mergeCell ref="B124:H124"/>
    <mergeCell ref="B153:H153"/>
    <mergeCell ref="B159:H159"/>
    <mergeCell ref="B158:H158"/>
    <mergeCell ref="B135:H135"/>
    <mergeCell ref="B133:E133"/>
    <mergeCell ref="B77:H77"/>
    <mergeCell ref="B132:E132"/>
    <mergeCell ref="B9:H9"/>
    <mergeCell ref="B11:H11"/>
    <mergeCell ref="B104:C104"/>
    <mergeCell ref="B21:H21"/>
    <mergeCell ref="B31:H31"/>
    <mergeCell ref="B26:H26"/>
    <mergeCell ref="B36:H36"/>
    <mergeCell ref="B69:H69"/>
    <mergeCell ref="B108:H108"/>
    <mergeCell ref="B96:H96"/>
    <mergeCell ref="B193:C193"/>
    <mergeCell ref="B186:C186"/>
    <mergeCell ref="B152:H152"/>
    <mergeCell ref="B165:H165"/>
    <mergeCell ref="B190:C190"/>
    <mergeCell ref="E179:F179"/>
    <mergeCell ref="G179:H179"/>
    <mergeCell ref="B130:E131"/>
  </mergeCells>
  <printOptions/>
  <pageMargins left="0.7" right="0.38" top="0.5" bottom="0.46" header="0.17" footer="0.18"/>
  <pageSetup fitToHeight="0" horizontalDpi="300" verticalDpi="300" orientation="portrait" paperSize="9" r:id="rId1"/>
  <headerFooter alignWithMargins="0">
    <oddHeader>&amp;R&amp;"Arial,Bold"&amp;9Page &amp;P+4</oddHeader>
  </headerFooter>
  <rowBreaks count="3" manualBreakCount="3">
    <brk id="65" max="7" man="1"/>
    <brk id="125" max="7" man="1"/>
    <brk id="17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U-Wood Holdings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2003-07-29T09:45:18Z</cp:lastPrinted>
  <dcterms:created xsi:type="dcterms:W3CDTF">2003-07-28T07:33:54Z</dcterms:created>
  <dcterms:modified xsi:type="dcterms:W3CDTF">2003-07-29T10:00:07Z</dcterms:modified>
  <cp:category/>
  <cp:version/>
  <cp:contentType/>
  <cp:contentStatus/>
</cp:coreProperties>
</file>